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provincieantwerpen.sharepoint.com/sites/ps-Interreg-Fin/dos-FLC-13/Tarieven en facturatie/FLC kosten tool/"/>
    </mc:Choice>
  </mc:AlternateContent>
  <xr:revisionPtr revIDLastSave="11" documentId="11_5D74A792F929287566CDEC2517D360F6568D9569" xr6:coauthVersionLast="47" xr6:coauthVersionMax="47" xr10:uidLastSave="{0BF42D2A-2332-4798-BF8F-1F1F39EB23B5}"/>
  <bookViews>
    <workbookView xWindow="28680" yWindow="-120" windowWidth="29040" windowHeight="15720" xr2:uid="{00000000-000D-0000-FFFF-FFFF00000000}"/>
  </bookViews>
  <sheets>
    <sheet name="Instructies" sheetId="4" r:id="rId1"/>
    <sheet name="Input" sheetId="1" r:id="rId2"/>
    <sheet name="Voorspelling" sheetId="3" r:id="rId3"/>
    <sheet name="hulpblad" sheetId="2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Q3" i="2" l="1"/>
  <c r="S3" i="2" s="1"/>
  <c r="Q4" i="2"/>
  <c r="S4" i="2" s="1"/>
  <c r="Q5" i="2"/>
  <c r="S5" i="2" s="1"/>
  <c r="Q6" i="2"/>
  <c r="S6" i="2" s="1"/>
  <c r="Q7" i="2"/>
  <c r="S7" i="2" s="1"/>
  <c r="Q8" i="2"/>
  <c r="S8" i="2" s="1"/>
  <c r="Q9" i="2"/>
  <c r="S9" i="2" s="1"/>
  <c r="Q10" i="2"/>
  <c r="S10" i="2" s="1"/>
  <c r="Q11" i="2"/>
  <c r="S11" i="2" s="1"/>
  <c r="Q12" i="2"/>
  <c r="S12" i="2" s="1"/>
  <c r="Q13" i="2"/>
  <c r="S13" i="2" s="1"/>
  <c r="Q14" i="2"/>
  <c r="S14" i="2" s="1"/>
  <c r="Q15" i="2"/>
  <c r="S15" i="2" s="1"/>
  <c r="Q16" i="2"/>
  <c r="S16" i="2" s="1"/>
  <c r="Q17" i="2"/>
  <c r="S17" i="2" s="1"/>
  <c r="Q18" i="2"/>
  <c r="S18" i="2" s="1"/>
  <c r="Q19" i="2"/>
  <c r="S19" i="2" s="1"/>
  <c r="Q20" i="2"/>
  <c r="S20" i="2" s="1"/>
  <c r="Q21" i="2"/>
  <c r="S21" i="2" s="1"/>
  <c r="Q22" i="2"/>
  <c r="S22" i="2" s="1"/>
  <c r="Q23" i="2"/>
  <c r="S23" i="2" s="1"/>
  <c r="Q24" i="2"/>
  <c r="S24" i="2" s="1"/>
  <c r="Q25" i="2"/>
  <c r="S25" i="2" s="1"/>
  <c r="Q26" i="2"/>
  <c r="S26" i="2" s="1"/>
  <c r="Q27" i="2"/>
  <c r="S27" i="2" s="1"/>
  <c r="Q28" i="2"/>
  <c r="S28" i="2" s="1"/>
  <c r="Q29" i="2"/>
  <c r="S29" i="2" s="1"/>
  <c r="Q30" i="2"/>
  <c r="S30" i="2" s="1"/>
  <c r="Q31" i="2"/>
  <c r="S31" i="2" s="1"/>
  <c r="Q32" i="2"/>
  <c r="S32" i="2" s="1"/>
  <c r="Q33" i="2"/>
  <c r="S33" i="2" s="1"/>
  <c r="Q34" i="2"/>
  <c r="S34" i="2" s="1"/>
  <c r="Q35" i="2"/>
  <c r="S35" i="2" s="1"/>
  <c r="Q36" i="2"/>
  <c r="S36" i="2" s="1"/>
  <c r="Q37" i="2"/>
  <c r="S37" i="2" s="1"/>
  <c r="Q38" i="2"/>
  <c r="S38" i="2" s="1"/>
  <c r="Q39" i="2"/>
  <c r="S39" i="2" s="1"/>
  <c r="Q40" i="2"/>
  <c r="S40" i="2" s="1"/>
  <c r="Q41" i="2"/>
  <c r="S41" i="2" s="1"/>
  <c r="Q42" i="2"/>
  <c r="S42" i="2" s="1"/>
  <c r="Q43" i="2"/>
  <c r="S43" i="2" s="1"/>
  <c r="Q44" i="2"/>
  <c r="S44" i="2" s="1"/>
  <c r="Q45" i="2"/>
  <c r="S45" i="2" s="1"/>
  <c r="Q46" i="2"/>
  <c r="S46" i="2" s="1"/>
  <c r="Q47" i="2"/>
  <c r="S47" i="2" s="1"/>
  <c r="Q48" i="2"/>
  <c r="S48" i="2" s="1"/>
  <c r="Q49" i="2"/>
  <c r="S49" i="2" s="1"/>
  <c r="Q50" i="2"/>
  <c r="S50" i="2" s="1"/>
  <c r="Q51" i="2"/>
  <c r="S51" i="2" s="1"/>
  <c r="Q52" i="2"/>
  <c r="S52" i="2" s="1"/>
  <c r="Q53" i="2"/>
  <c r="S53" i="2" s="1"/>
  <c r="Q54" i="2"/>
  <c r="S54" i="2" s="1"/>
  <c r="Q55" i="2"/>
  <c r="S55" i="2" s="1"/>
  <c r="Q56" i="2"/>
  <c r="S56" i="2" s="1"/>
  <c r="Q57" i="2"/>
  <c r="S57" i="2" s="1"/>
  <c r="Q58" i="2"/>
  <c r="S58" i="2" s="1"/>
  <c r="Q59" i="2"/>
  <c r="S59" i="2" s="1"/>
  <c r="Q60" i="2"/>
  <c r="S60" i="2" s="1"/>
  <c r="Q61" i="2"/>
  <c r="S61" i="2" s="1"/>
  <c r="Q62" i="2"/>
  <c r="S62" i="2" s="1"/>
  <c r="Q63" i="2"/>
  <c r="S63" i="2" s="1"/>
  <c r="Q64" i="2"/>
  <c r="S64" i="2" s="1"/>
  <c r="Q65" i="2"/>
  <c r="S65" i="2" s="1"/>
  <c r="Q66" i="2"/>
  <c r="S66" i="2" s="1"/>
  <c r="Q67" i="2"/>
  <c r="S67" i="2" s="1"/>
  <c r="Q68" i="2"/>
  <c r="S68" i="2" s="1"/>
  <c r="Q69" i="2"/>
  <c r="S69" i="2" s="1"/>
  <c r="Q70" i="2"/>
  <c r="S70" i="2" s="1"/>
  <c r="Q71" i="2"/>
  <c r="S71" i="2" s="1"/>
  <c r="Q72" i="2"/>
  <c r="S72" i="2" s="1"/>
  <c r="Q73" i="2"/>
  <c r="S73" i="2" s="1"/>
  <c r="Q74" i="2"/>
  <c r="S74" i="2" s="1"/>
  <c r="Q75" i="2"/>
  <c r="S75" i="2" s="1"/>
  <c r="Q76" i="2"/>
  <c r="S76" i="2" s="1"/>
  <c r="Q77" i="2"/>
  <c r="S77" i="2" s="1"/>
  <c r="Q78" i="2"/>
  <c r="S78" i="2" s="1"/>
  <c r="Q79" i="2"/>
  <c r="S79" i="2" s="1"/>
  <c r="Q80" i="2"/>
  <c r="S80" i="2" s="1"/>
  <c r="Q81" i="2"/>
  <c r="S81" i="2" s="1"/>
  <c r="Q82" i="2"/>
  <c r="S82" i="2" s="1"/>
  <c r="Q83" i="2"/>
  <c r="S83" i="2" s="1"/>
  <c r="Q84" i="2"/>
  <c r="S84" i="2" s="1"/>
  <c r="Q85" i="2"/>
  <c r="S85" i="2" s="1"/>
  <c r="Q86" i="2"/>
  <c r="S86" i="2" s="1"/>
  <c r="Q87" i="2"/>
  <c r="S87" i="2" s="1"/>
  <c r="Q88" i="2"/>
  <c r="S88" i="2" s="1"/>
  <c r="Q89" i="2"/>
  <c r="S89" i="2" s="1"/>
  <c r="Q90" i="2"/>
  <c r="S90" i="2" s="1"/>
  <c r="Q91" i="2"/>
  <c r="S91" i="2" s="1"/>
  <c r="Q92" i="2"/>
  <c r="S92" i="2" s="1"/>
  <c r="Q93" i="2"/>
  <c r="S93" i="2" s="1"/>
  <c r="Q94" i="2"/>
  <c r="S94" i="2" s="1"/>
  <c r="Q95" i="2"/>
  <c r="S95" i="2" s="1"/>
  <c r="Q96" i="2"/>
  <c r="S96" i="2" s="1"/>
  <c r="Q97" i="2"/>
  <c r="S97" i="2" s="1"/>
  <c r="Q98" i="2"/>
  <c r="S98" i="2" s="1"/>
  <c r="Q99" i="2"/>
  <c r="S99" i="2" s="1"/>
  <c r="Q100" i="2"/>
  <c r="S100" i="2" s="1"/>
  <c r="Q101" i="2"/>
  <c r="S101" i="2" s="1"/>
  <c r="Q102" i="2"/>
  <c r="S102" i="2" s="1"/>
  <c r="Q103" i="2"/>
  <c r="S103" i="2" s="1"/>
  <c r="Q104" i="2"/>
  <c r="S104" i="2" s="1"/>
  <c r="Q105" i="2"/>
  <c r="S105" i="2" s="1"/>
  <c r="Q106" i="2"/>
  <c r="S106" i="2" s="1"/>
  <c r="Q107" i="2"/>
  <c r="S107" i="2" s="1"/>
  <c r="Q108" i="2"/>
  <c r="S108" i="2" s="1"/>
  <c r="Q109" i="2"/>
  <c r="S109" i="2" s="1"/>
  <c r="Q110" i="2"/>
  <c r="S110" i="2" s="1"/>
  <c r="Q111" i="2"/>
  <c r="S111" i="2" s="1"/>
  <c r="Q112" i="2"/>
  <c r="S112" i="2" s="1"/>
  <c r="Q113" i="2"/>
  <c r="S113" i="2" s="1"/>
  <c r="Q114" i="2"/>
  <c r="S114" i="2" s="1"/>
  <c r="Q115" i="2"/>
  <c r="S115" i="2" s="1"/>
  <c r="Q116" i="2"/>
  <c r="S116" i="2" s="1"/>
  <c r="Q117" i="2"/>
  <c r="S117" i="2" s="1"/>
  <c r="Q118" i="2"/>
  <c r="S118" i="2" s="1"/>
  <c r="Q119" i="2"/>
  <c r="S119" i="2" s="1"/>
  <c r="Q120" i="2"/>
  <c r="S120" i="2" s="1"/>
  <c r="Q121" i="2"/>
  <c r="S121" i="2" s="1"/>
  <c r="Q122" i="2"/>
  <c r="S122" i="2" s="1"/>
  <c r="Q123" i="2"/>
  <c r="S123" i="2" s="1"/>
  <c r="Q124" i="2"/>
  <c r="S124" i="2" s="1"/>
  <c r="Q125" i="2"/>
  <c r="S125" i="2" s="1"/>
  <c r="Q126" i="2"/>
  <c r="S126" i="2" s="1"/>
  <c r="Q127" i="2"/>
  <c r="S127" i="2" s="1"/>
  <c r="Q128" i="2"/>
  <c r="S128" i="2" s="1"/>
  <c r="Q129" i="2"/>
  <c r="S129" i="2" s="1"/>
  <c r="Q130" i="2"/>
  <c r="S130" i="2" s="1"/>
  <c r="Q131" i="2"/>
  <c r="S131" i="2" s="1"/>
  <c r="Q132" i="2"/>
  <c r="S132" i="2" s="1"/>
  <c r="Q133" i="2"/>
  <c r="S133" i="2" s="1"/>
  <c r="Q134" i="2"/>
  <c r="S134" i="2" s="1"/>
  <c r="Q135" i="2"/>
  <c r="S135" i="2" s="1"/>
  <c r="Q136" i="2"/>
  <c r="S136" i="2" s="1"/>
  <c r="Q137" i="2"/>
  <c r="S137" i="2" s="1"/>
  <c r="Q138" i="2"/>
  <c r="S138" i="2" s="1"/>
  <c r="Q139" i="2"/>
  <c r="S139" i="2" s="1"/>
  <c r="Q140" i="2"/>
  <c r="S140" i="2" s="1"/>
  <c r="Q141" i="2"/>
  <c r="S141" i="2" s="1"/>
  <c r="Q142" i="2"/>
  <c r="S142" i="2" s="1"/>
  <c r="Q143" i="2"/>
  <c r="S143" i="2" s="1"/>
  <c r="Q144" i="2"/>
  <c r="S144" i="2" s="1"/>
  <c r="Q145" i="2"/>
  <c r="S145" i="2" s="1"/>
  <c r="Q146" i="2"/>
  <c r="S146" i="2" s="1"/>
  <c r="Q147" i="2"/>
  <c r="S147" i="2" s="1"/>
  <c r="Q148" i="2"/>
  <c r="S148" i="2" s="1"/>
  <c r="Q149" i="2"/>
  <c r="S149" i="2" s="1"/>
  <c r="Q150" i="2"/>
  <c r="S150" i="2" s="1"/>
  <c r="Q151" i="2"/>
  <c r="S151" i="2" s="1"/>
  <c r="Q152" i="2"/>
  <c r="S152" i="2" s="1"/>
  <c r="Q153" i="2"/>
  <c r="S153" i="2" s="1"/>
  <c r="Q154" i="2"/>
  <c r="S154" i="2" s="1"/>
  <c r="Q155" i="2"/>
  <c r="S155" i="2" s="1"/>
  <c r="Q156" i="2"/>
  <c r="S156" i="2" s="1"/>
  <c r="Q157" i="2"/>
  <c r="S157" i="2" s="1"/>
  <c r="Q158" i="2"/>
  <c r="S158" i="2" s="1"/>
  <c r="Q159" i="2"/>
  <c r="S159" i="2" s="1"/>
  <c r="Q160" i="2"/>
  <c r="S160" i="2" s="1"/>
  <c r="Q161" i="2"/>
  <c r="S161" i="2" s="1"/>
  <c r="Q162" i="2"/>
  <c r="S162" i="2" s="1"/>
  <c r="Q163" i="2"/>
  <c r="S163" i="2" s="1"/>
  <c r="Q164" i="2"/>
  <c r="S164" i="2" s="1"/>
  <c r="Q165" i="2"/>
  <c r="S165" i="2" s="1"/>
  <c r="Q166" i="2"/>
  <c r="S166" i="2" s="1"/>
  <c r="Q167" i="2"/>
  <c r="S167" i="2" s="1"/>
  <c r="Q168" i="2"/>
  <c r="S168" i="2" s="1"/>
  <c r="Q169" i="2"/>
  <c r="S169" i="2" s="1"/>
  <c r="Q170" i="2"/>
  <c r="S170" i="2" s="1"/>
  <c r="Q171" i="2"/>
  <c r="S171" i="2" s="1"/>
  <c r="Q172" i="2"/>
  <c r="S172" i="2" s="1"/>
  <c r="Q173" i="2"/>
  <c r="S173" i="2" s="1"/>
  <c r="Q174" i="2"/>
  <c r="S174" i="2" s="1"/>
  <c r="Q175" i="2"/>
  <c r="S175" i="2" s="1"/>
  <c r="Q176" i="2"/>
  <c r="S176" i="2" s="1"/>
  <c r="Q177" i="2"/>
  <c r="S177" i="2" s="1"/>
  <c r="Q178" i="2"/>
  <c r="S178" i="2" s="1"/>
  <c r="Q179" i="2"/>
  <c r="S179" i="2" s="1"/>
  <c r="Q180" i="2"/>
  <c r="S180" i="2" s="1"/>
  <c r="Q181" i="2"/>
  <c r="S181" i="2" s="1"/>
  <c r="Q182" i="2"/>
  <c r="S182" i="2" s="1"/>
  <c r="Q183" i="2"/>
  <c r="S183" i="2" s="1"/>
  <c r="Q184" i="2"/>
  <c r="S184" i="2" s="1"/>
  <c r="Q185" i="2"/>
  <c r="S185" i="2" s="1"/>
  <c r="Q186" i="2"/>
  <c r="S186" i="2" s="1"/>
  <c r="Q187" i="2"/>
  <c r="S187" i="2" s="1"/>
  <c r="Q188" i="2"/>
  <c r="S188" i="2" s="1"/>
  <c r="Q189" i="2"/>
  <c r="S189" i="2" s="1"/>
  <c r="Q190" i="2"/>
  <c r="S190" i="2" s="1"/>
  <c r="Q191" i="2"/>
  <c r="S191" i="2" s="1"/>
  <c r="Q192" i="2"/>
  <c r="S192" i="2" s="1"/>
  <c r="Q193" i="2"/>
  <c r="S193" i="2" s="1"/>
  <c r="Q194" i="2"/>
  <c r="S194" i="2" s="1"/>
  <c r="Q195" i="2"/>
  <c r="S195" i="2" s="1"/>
  <c r="Q196" i="2"/>
  <c r="S196" i="2" s="1"/>
  <c r="Q197" i="2"/>
  <c r="S197" i="2" s="1"/>
  <c r="Q198" i="2"/>
  <c r="S198" i="2" s="1"/>
  <c r="Q199" i="2"/>
  <c r="S199" i="2" s="1"/>
  <c r="Q200" i="2"/>
  <c r="S200" i="2" s="1"/>
  <c r="Q201" i="2"/>
  <c r="S201" i="2" s="1"/>
  <c r="Q202" i="2"/>
  <c r="S202" i="2" s="1"/>
  <c r="Q203" i="2"/>
  <c r="S203" i="2" s="1"/>
  <c r="Q204" i="2"/>
  <c r="S204" i="2" s="1"/>
  <c r="Q205" i="2"/>
  <c r="S205" i="2" s="1"/>
  <c r="Q206" i="2"/>
  <c r="S206" i="2" s="1"/>
  <c r="Q207" i="2"/>
  <c r="S207" i="2" s="1"/>
  <c r="Q208" i="2"/>
  <c r="S208" i="2" s="1"/>
  <c r="Q209" i="2"/>
  <c r="S209" i="2" s="1"/>
  <c r="Q210" i="2"/>
  <c r="S210" i="2" s="1"/>
  <c r="Q211" i="2"/>
  <c r="S211" i="2" s="1"/>
  <c r="Q212" i="2"/>
  <c r="S212" i="2" s="1"/>
  <c r="Q213" i="2"/>
  <c r="S213" i="2" s="1"/>
  <c r="Q214" i="2"/>
  <c r="S214" i="2" s="1"/>
  <c r="Q215" i="2"/>
  <c r="S215" i="2" s="1"/>
  <c r="Q216" i="2"/>
  <c r="S216" i="2" s="1"/>
  <c r="Q217" i="2"/>
  <c r="S217" i="2" s="1"/>
  <c r="Q218" i="2"/>
  <c r="S218" i="2" s="1"/>
  <c r="Q219" i="2"/>
  <c r="S219" i="2" s="1"/>
  <c r="Q220" i="2"/>
  <c r="S220" i="2" s="1"/>
  <c r="Q221" i="2"/>
  <c r="S221" i="2" s="1"/>
  <c r="Q222" i="2"/>
  <c r="S222" i="2" s="1"/>
  <c r="Q223" i="2"/>
  <c r="S223" i="2" s="1"/>
  <c r="Q224" i="2"/>
  <c r="S224" i="2" s="1"/>
  <c r="Q225" i="2"/>
  <c r="S225" i="2" s="1"/>
  <c r="Q226" i="2"/>
  <c r="S226" i="2" s="1"/>
  <c r="Q227" i="2"/>
  <c r="S227" i="2" s="1"/>
  <c r="Q228" i="2"/>
  <c r="S228" i="2" s="1"/>
  <c r="Q229" i="2"/>
  <c r="S229" i="2" s="1"/>
  <c r="Q230" i="2"/>
  <c r="S230" i="2" s="1"/>
  <c r="Q231" i="2"/>
  <c r="S231" i="2" s="1"/>
  <c r="Q232" i="2"/>
  <c r="S232" i="2" s="1"/>
  <c r="Q233" i="2"/>
  <c r="S233" i="2" s="1"/>
  <c r="Q234" i="2"/>
  <c r="S234" i="2" s="1"/>
  <c r="Q235" i="2"/>
  <c r="S235" i="2" s="1"/>
  <c r="Q236" i="2"/>
  <c r="S236" i="2" s="1"/>
  <c r="Q237" i="2"/>
  <c r="S237" i="2" s="1"/>
  <c r="Q238" i="2"/>
  <c r="S238" i="2" s="1"/>
  <c r="Q239" i="2"/>
  <c r="S239" i="2" s="1"/>
  <c r="Q240" i="2"/>
  <c r="S240" i="2" s="1"/>
  <c r="Q241" i="2"/>
  <c r="S241" i="2" s="1"/>
  <c r="Q242" i="2"/>
  <c r="S242" i="2" s="1"/>
  <c r="Q243" i="2"/>
  <c r="S243" i="2" s="1"/>
  <c r="Q244" i="2"/>
  <c r="S244" i="2" s="1"/>
  <c r="Q245" i="2"/>
  <c r="S245" i="2" s="1"/>
  <c r="Q246" i="2"/>
  <c r="S246" i="2" s="1"/>
  <c r="Q247" i="2"/>
  <c r="S247" i="2" s="1"/>
  <c r="Q248" i="2"/>
  <c r="S248" i="2" s="1"/>
  <c r="Q249" i="2"/>
  <c r="S249" i="2" s="1"/>
  <c r="Q250" i="2"/>
  <c r="S250" i="2" s="1"/>
  <c r="Q251" i="2"/>
  <c r="S251" i="2" s="1"/>
  <c r="Q252" i="2"/>
  <c r="S252" i="2" s="1"/>
  <c r="Q253" i="2"/>
  <c r="S253" i="2" s="1"/>
  <c r="Q254" i="2"/>
  <c r="S254" i="2" s="1"/>
  <c r="Q255" i="2"/>
  <c r="S255" i="2" s="1"/>
  <c r="Q256" i="2"/>
  <c r="S256" i="2" s="1"/>
  <c r="Q257" i="2"/>
  <c r="S257" i="2" s="1"/>
  <c r="Q258" i="2"/>
  <c r="S258" i="2" s="1"/>
  <c r="Q259" i="2"/>
  <c r="S259" i="2" s="1"/>
  <c r="Q260" i="2"/>
  <c r="S260" i="2" s="1"/>
  <c r="Q261" i="2"/>
  <c r="S261" i="2" s="1"/>
  <c r="Q262" i="2"/>
  <c r="S262" i="2" s="1"/>
  <c r="Q263" i="2"/>
  <c r="S263" i="2" s="1"/>
  <c r="Q264" i="2"/>
  <c r="S264" i="2" s="1"/>
  <c r="Q265" i="2"/>
  <c r="S265" i="2" s="1"/>
  <c r="Q266" i="2"/>
  <c r="S266" i="2" s="1"/>
  <c r="Q267" i="2"/>
  <c r="S267" i="2" s="1"/>
  <c r="Q268" i="2"/>
  <c r="S268" i="2" s="1"/>
  <c r="Q269" i="2"/>
  <c r="S269" i="2" s="1"/>
  <c r="Q270" i="2"/>
  <c r="S270" i="2" s="1"/>
  <c r="Q271" i="2"/>
  <c r="S271" i="2" s="1"/>
  <c r="Q272" i="2"/>
  <c r="S272" i="2" s="1"/>
  <c r="Q273" i="2"/>
  <c r="S273" i="2" s="1"/>
  <c r="Q274" i="2"/>
  <c r="S274" i="2" s="1"/>
  <c r="Q275" i="2"/>
  <c r="S275" i="2" s="1"/>
  <c r="Q276" i="2"/>
  <c r="S276" i="2" s="1"/>
  <c r="Q277" i="2"/>
  <c r="S277" i="2" s="1"/>
  <c r="Q278" i="2"/>
  <c r="S278" i="2" s="1"/>
  <c r="Q279" i="2"/>
  <c r="S279" i="2" s="1"/>
  <c r="Q280" i="2"/>
  <c r="S280" i="2" s="1"/>
  <c r="Q281" i="2"/>
  <c r="S281" i="2" s="1"/>
  <c r="Q282" i="2"/>
  <c r="S282" i="2" s="1"/>
  <c r="Q283" i="2"/>
  <c r="S283" i="2" s="1"/>
  <c r="Q284" i="2"/>
  <c r="S284" i="2" s="1"/>
  <c r="Q285" i="2"/>
  <c r="S285" i="2" s="1"/>
  <c r="Q286" i="2"/>
  <c r="S286" i="2" s="1"/>
  <c r="Q287" i="2"/>
  <c r="S287" i="2" s="1"/>
  <c r="Q288" i="2"/>
  <c r="S288" i="2" s="1"/>
  <c r="Q289" i="2"/>
  <c r="S289" i="2" s="1"/>
  <c r="Q290" i="2"/>
  <c r="S290" i="2" s="1"/>
  <c r="Q291" i="2"/>
  <c r="S291" i="2" s="1"/>
  <c r="Q292" i="2"/>
  <c r="S292" i="2" s="1"/>
  <c r="Q293" i="2"/>
  <c r="S293" i="2" s="1"/>
  <c r="Q294" i="2"/>
  <c r="S294" i="2" s="1"/>
  <c r="Q295" i="2"/>
  <c r="S295" i="2" s="1"/>
  <c r="Q296" i="2"/>
  <c r="S296" i="2" s="1"/>
  <c r="Q297" i="2"/>
  <c r="S297" i="2" s="1"/>
  <c r="Q298" i="2"/>
  <c r="S298" i="2" s="1"/>
  <c r="Q299" i="2"/>
  <c r="S299" i="2" s="1"/>
  <c r="Q300" i="2"/>
  <c r="S300" i="2" s="1"/>
  <c r="Q301" i="2"/>
  <c r="S301" i="2" s="1"/>
  <c r="Q302" i="2"/>
  <c r="S302" i="2" s="1"/>
  <c r="Q303" i="2"/>
  <c r="S303" i="2" s="1"/>
  <c r="Q304" i="2"/>
  <c r="S304" i="2" s="1"/>
  <c r="Q305" i="2"/>
  <c r="S305" i="2" s="1"/>
  <c r="Q306" i="2"/>
  <c r="S306" i="2" s="1"/>
  <c r="Q307" i="2"/>
  <c r="S307" i="2" s="1"/>
  <c r="Q308" i="2"/>
  <c r="S308" i="2" s="1"/>
  <c r="Q309" i="2"/>
  <c r="S309" i="2" s="1"/>
  <c r="Q310" i="2"/>
  <c r="S310" i="2" s="1"/>
  <c r="Q311" i="2"/>
  <c r="S311" i="2" s="1"/>
  <c r="Q312" i="2"/>
  <c r="S312" i="2" s="1"/>
  <c r="Q313" i="2"/>
  <c r="S313" i="2" s="1"/>
  <c r="Q314" i="2"/>
  <c r="S314" i="2" s="1"/>
  <c r="Q315" i="2"/>
  <c r="S315" i="2" s="1"/>
  <c r="Q316" i="2"/>
  <c r="S316" i="2" s="1"/>
  <c r="Q317" i="2"/>
  <c r="S317" i="2" s="1"/>
  <c r="Q318" i="2"/>
  <c r="S318" i="2" s="1"/>
  <c r="Q319" i="2"/>
  <c r="S319" i="2" s="1"/>
  <c r="Q320" i="2"/>
  <c r="S320" i="2" s="1"/>
  <c r="Q321" i="2"/>
  <c r="S321" i="2" s="1"/>
  <c r="Q322" i="2"/>
  <c r="S322" i="2" s="1"/>
  <c r="Q323" i="2"/>
  <c r="S323" i="2" s="1"/>
  <c r="Q324" i="2"/>
  <c r="S324" i="2" s="1"/>
  <c r="Q325" i="2"/>
  <c r="S325" i="2" s="1"/>
  <c r="Q326" i="2"/>
  <c r="S326" i="2" s="1"/>
  <c r="Q327" i="2"/>
  <c r="S327" i="2" s="1"/>
  <c r="Q328" i="2"/>
  <c r="S328" i="2" s="1"/>
  <c r="Q329" i="2"/>
  <c r="S329" i="2" s="1"/>
  <c r="Q330" i="2"/>
  <c r="S330" i="2" s="1"/>
  <c r="Q331" i="2"/>
  <c r="S331" i="2" s="1"/>
  <c r="Q332" i="2"/>
  <c r="S332" i="2" s="1"/>
  <c r="Q333" i="2"/>
  <c r="S333" i="2" s="1"/>
  <c r="Q334" i="2"/>
  <c r="S334" i="2" s="1"/>
  <c r="Q335" i="2"/>
  <c r="S335" i="2" s="1"/>
  <c r="Q336" i="2"/>
  <c r="S336" i="2" s="1"/>
  <c r="Q337" i="2"/>
  <c r="S337" i="2" s="1"/>
  <c r="Q338" i="2"/>
  <c r="S338" i="2" s="1"/>
  <c r="Q339" i="2"/>
  <c r="S339" i="2" s="1"/>
  <c r="Q340" i="2"/>
  <c r="S340" i="2" s="1"/>
  <c r="Q341" i="2"/>
  <c r="S341" i="2" s="1"/>
  <c r="Q342" i="2"/>
  <c r="S342" i="2" s="1"/>
  <c r="Q343" i="2"/>
  <c r="S343" i="2" s="1"/>
  <c r="Q344" i="2"/>
  <c r="S344" i="2" s="1"/>
  <c r="Q345" i="2"/>
  <c r="S345" i="2" s="1"/>
  <c r="Q346" i="2"/>
  <c r="S346" i="2" s="1"/>
  <c r="Q347" i="2"/>
  <c r="S347" i="2" s="1"/>
  <c r="Q348" i="2"/>
  <c r="S348" i="2" s="1"/>
  <c r="Q349" i="2"/>
  <c r="S349" i="2" s="1"/>
  <c r="Q350" i="2"/>
  <c r="S350" i="2" s="1"/>
  <c r="Q351" i="2"/>
  <c r="S351" i="2" s="1"/>
  <c r="Q352" i="2"/>
  <c r="S352" i="2" s="1"/>
  <c r="Q353" i="2"/>
  <c r="S353" i="2" s="1"/>
  <c r="Q354" i="2"/>
  <c r="S354" i="2" s="1"/>
  <c r="Q355" i="2"/>
  <c r="S355" i="2" s="1"/>
  <c r="Q356" i="2"/>
  <c r="S356" i="2" s="1"/>
  <c r="Q357" i="2"/>
  <c r="S357" i="2" s="1"/>
  <c r="Q358" i="2"/>
  <c r="S358" i="2" s="1"/>
  <c r="Q359" i="2"/>
  <c r="S359" i="2" s="1"/>
  <c r="Q360" i="2"/>
  <c r="S360" i="2" s="1"/>
  <c r="Q361" i="2"/>
  <c r="S361" i="2" s="1"/>
  <c r="Q362" i="2"/>
  <c r="S362" i="2" s="1"/>
  <c r="Q363" i="2"/>
  <c r="S363" i="2" s="1"/>
  <c r="Q364" i="2"/>
  <c r="S364" i="2" s="1"/>
  <c r="Q365" i="2"/>
  <c r="S365" i="2" s="1"/>
  <c r="Q366" i="2"/>
  <c r="S366" i="2" s="1"/>
  <c r="Q367" i="2"/>
  <c r="S367" i="2" s="1"/>
  <c r="Q368" i="2"/>
  <c r="S368" i="2" s="1"/>
  <c r="Q369" i="2"/>
  <c r="S369" i="2" s="1"/>
  <c r="Q370" i="2"/>
  <c r="S370" i="2" s="1"/>
  <c r="Q371" i="2"/>
  <c r="S371" i="2" s="1"/>
  <c r="Q372" i="2"/>
  <c r="S372" i="2" s="1"/>
  <c r="Q373" i="2"/>
  <c r="S373" i="2" s="1"/>
  <c r="Q374" i="2"/>
  <c r="S374" i="2" s="1"/>
  <c r="Q375" i="2"/>
  <c r="S375" i="2" s="1"/>
  <c r="Q376" i="2"/>
  <c r="S376" i="2" s="1"/>
  <c r="Q377" i="2"/>
  <c r="S377" i="2" s="1"/>
  <c r="Q378" i="2"/>
  <c r="S378" i="2" s="1"/>
  <c r="Q379" i="2"/>
  <c r="S379" i="2" s="1"/>
  <c r="Q380" i="2"/>
  <c r="S380" i="2" s="1"/>
  <c r="Q381" i="2"/>
  <c r="S381" i="2" s="1"/>
  <c r="Q382" i="2"/>
  <c r="S382" i="2" s="1"/>
  <c r="Q383" i="2"/>
  <c r="S383" i="2" s="1"/>
  <c r="Q384" i="2"/>
  <c r="S384" i="2" s="1"/>
  <c r="Q385" i="2"/>
  <c r="S385" i="2" s="1"/>
  <c r="Q386" i="2"/>
  <c r="S386" i="2" s="1"/>
  <c r="Q387" i="2"/>
  <c r="S387" i="2" s="1"/>
  <c r="Q388" i="2"/>
  <c r="S388" i="2" s="1"/>
  <c r="Q389" i="2"/>
  <c r="S389" i="2" s="1"/>
  <c r="Q390" i="2"/>
  <c r="S390" i="2" s="1"/>
  <c r="Q391" i="2"/>
  <c r="S391" i="2" s="1"/>
  <c r="Q392" i="2"/>
  <c r="S392" i="2" s="1"/>
  <c r="Q393" i="2"/>
  <c r="S393" i="2" s="1"/>
  <c r="Q394" i="2"/>
  <c r="S394" i="2" s="1"/>
  <c r="Q395" i="2"/>
  <c r="S395" i="2" s="1"/>
  <c r="Q396" i="2"/>
  <c r="S396" i="2" s="1"/>
  <c r="Q397" i="2"/>
  <c r="S397" i="2" s="1"/>
  <c r="Q398" i="2"/>
  <c r="S398" i="2" s="1"/>
  <c r="Q399" i="2"/>
  <c r="S399" i="2" s="1"/>
  <c r="Q400" i="2"/>
  <c r="S400" i="2" s="1"/>
  <c r="Q401" i="2"/>
  <c r="S401" i="2" s="1"/>
  <c r="Q402" i="2"/>
  <c r="S402" i="2" s="1"/>
  <c r="Q403" i="2"/>
  <c r="S403" i="2" s="1"/>
  <c r="Q404" i="2"/>
  <c r="S404" i="2" s="1"/>
  <c r="Q405" i="2"/>
  <c r="S405" i="2" s="1"/>
  <c r="Q406" i="2"/>
  <c r="S406" i="2" s="1"/>
  <c r="Q407" i="2"/>
  <c r="S407" i="2" s="1"/>
  <c r="Q408" i="2"/>
  <c r="S408" i="2" s="1"/>
  <c r="Q409" i="2"/>
  <c r="S409" i="2" s="1"/>
  <c r="Q410" i="2"/>
  <c r="S410" i="2" s="1"/>
  <c r="Q411" i="2"/>
  <c r="S411" i="2" s="1"/>
  <c r="Q412" i="2"/>
  <c r="S412" i="2" s="1"/>
  <c r="Q413" i="2"/>
  <c r="S413" i="2" s="1"/>
  <c r="Q414" i="2"/>
  <c r="S414" i="2" s="1"/>
  <c r="Q415" i="2"/>
  <c r="S415" i="2" s="1"/>
  <c r="Q416" i="2"/>
  <c r="S416" i="2" s="1"/>
  <c r="Q417" i="2"/>
  <c r="S417" i="2" s="1"/>
  <c r="Q418" i="2"/>
  <c r="S418" i="2" s="1"/>
  <c r="Q419" i="2"/>
  <c r="S419" i="2" s="1"/>
  <c r="Q420" i="2"/>
  <c r="S420" i="2" s="1"/>
  <c r="Q421" i="2"/>
  <c r="S421" i="2" s="1"/>
  <c r="Q422" i="2"/>
  <c r="S422" i="2" s="1"/>
  <c r="Q423" i="2"/>
  <c r="S423" i="2" s="1"/>
  <c r="Q424" i="2"/>
  <c r="S424" i="2" s="1"/>
  <c r="Q425" i="2"/>
  <c r="S425" i="2" s="1"/>
  <c r="Q426" i="2"/>
  <c r="S426" i="2" s="1"/>
  <c r="Q427" i="2"/>
  <c r="S427" i="2" s="1"/>
  <c r="Q428" i="2"/>
  <c r="S428" i="2" s="1"/>
  <c r="Q429" i="2"/>
  <c r="S429" i="2" s="1"/>
  <c r="Q430" i="2"/>
  <c r="S430" i="2" s="1"/>
  <c r="Q431" i="2"/>
  <c r="S431" i="2" s="1"/>
  <c r="Q432" i="2"/>
  <c r="S432" i="2" s="1"/>
  <c r="Q433" i="2"/>
  <c r="S433" i="2" s="1"/>
  <c r="Q434" i="2"/>
  <c r="S434" i="2" s="1"/>
  <c r="Q435" i="2"/>
  <c r="S435" i="2" s="1"/>
  <c r="Q436" i="2"/>
  <c r="S436" i="2" s="1"/>
  <c r="Q437" i="2"/>
  <c r="S437" i="2" s="1"/>
  <c r="Q438" i="2"/>
  <c r="S438" i="2" s="1"/>
  <c r="Q439" i="2"/>
  <c r="S439" i="2" s="1"/>
  <c r="Q440" i="2"/>
  <c r="S440" i="2" s="1"/>
  <c r="Q441" i="2"/>
  <c r="S441" i="2" s="1"/>
  <c r="Q442" i="2"/>
  <c r="S442" i="2" s="1"/>
  <c r="Q443" i="2"/>
  <c r="S443" i="2" s="1"/>
  <c r="Q444" i="2"/>
  <c r="S444" i="2" s="1"/>
  <c r="Q445" i="2"/>
  <c r="S445" i="2" s="1"/>
  <c r="Q446" i="2"/>
  <c r="S446" i="2" s="1"/>
  <c r="Q447" i="2"/>
  <c r="S447" i="2" s="1"/>
  <c r="Q448" i="2"/>
  <c r="S448" i="2" s="1"/>
  <c r="Q449" i="2"/>
  <c r="S449" i="2" s="1"/>
  <c r="Q450" i="2"/>
  <c r="S450" i="2" s="1"/>
  <c r="Q451" i="2"/>
  <c r="S451" i="2" s="1"/>
  <c r="Q452" i="2"/>
  <c r="S452" i="2" s="1"/>
  <c r="Q453" i="2"/>
  <c r="S453" i="2" s="1"/>
  <c r="Q454" i="2"/>
  <c r="S454" i="2" s="1"/>
  <c r="Q455" i="2"/>
  <c r="S455" i="2" s="1"/>
  <c r="Q456" i="2"/>
  <c r="S456" i="2" s="1"/>
  <c r="Q457" i="2"/>
  <c r="S457" i="2" s="1"/>
  <c r="Q458" i="2"/>
  <c r="S458" i="2" s="1"/>
  <c r="Q459" i="2"/>
  <c r="S459" i="2" s="1"/>
  <c r="Q460" i="2"/>
  <c r="S460" i="2" s="1"/>
  <c r="Q461" i="2"/>
  <c r="S461" i="2" s="1"/>
  <c r="Q462" i="2"/>
  <c r="S462" i="2" s="1"/>
  <c r="Q463" i="2"/>
  <c r="S463" i="2" s="1"/>
  <c r="Q464" i="2"/>
  <c r="S464" i="2" s="1"/>
  <c r="Q465" i="2"/>
  <c r="S465" i="2" s="1"/>
  <c r="Q466" i="2"/>
  <c r="S466" i="2" s="1"/>
  <c r="Q467" i="2"/>
  <c r="S467" i="2" s="1"/>
  <c r="Q468" i="2"/>
  <c r="S468" i="2" s="1"/>
  <c r="Q469" i="2"/>
  <c r="S469" i="2" s="1"/>
  <c r="Q470" i="2"/>
  <c r="S470" i="2" s="1"/>
  <c r="Q471" i="2"/>
  <c r="S471" i="2" s="1"/>
  <c r="Q472" i="2"/>
  <c r="S472" i="2" s="1"/>
  <c r="Q473" i="2"/>
  <c r="S473" i="2" s="1"/>
  <c r="Q474" i="2"/>
  <c r="S474" i="2" s="1"/>
  <c r="Q475" i="2"/>
  <c r="S475" i="2" s="1"/>
  <c r="Q476" i="2"/>
  <c r="S476" i="2" s="1"/>
  <c r="Q477" i="2"/>
  <c r="S477" i="2" s="1"/>
  <c r="Q478" i="2"/>
  <c r="S478" i="2" s="1"/>
  <c r="Q479" i="2"/>
  <c r="S479" i="2" s="1"/>
  <c r="Q480" i="2"/>
  <c r="S480" i="2" s="1"/>
  <c r="Q481" i="2"/>
  <c r="S481" i="2" s="1"/>
  <c r="Q482" i="2"/>
  <c r="S482" i="2" s="1"/>
  <c r="Q483" i="2"/>
  <c r="S483" i="2" s="1"/>
  <c r="Q484" i="2"/>
  <c r="S484" i="2" s="1"/>
  <c r="Q485" i="2"/>
  <c r="S485" i="2" s="1"/>
  <c r="Q486" i="2"/>
  <c r="S486" i="2" s="1"/>
  <c r="Q487" i="2"/>
  <c r="S487" i="2" s="1"/>
  <c r="Q488" i="2"/>
  <c r="S488" i="2" s="1"/>
  <c r="Q489" i="2"/>
  <c r="S489" i="2" s="1"/>
  <c r="Q490" i="2"/>
  <c r="S490" i="2" s="1"/>
  <c r="Q491" i="2"/>
  <c r="S491" i="2" s="1"/>
  <c r="Q492" i="2"/>
  <c r="S492" i="2" s="1"/>
  <c r="Q493" i="2"/>
  <c r="S493" i="2" s="1"/>
  <c r="Q494" i="2"/>
  <c r="S494" i="2" s="1"/>
  <c r="Q495" i="2"/>
  <c r="S495" i="2" s="1"/>
  <c r="Q496" i="2"/>
  <c r="S496" i="2" s="1"/>
  <c r="Q497" i="2"/>
  <c r="S497" i="2" s="1"/>
  <c r="Q2" i="2"/>
  <c r="S2" i="2" s="1"/>
  <c r="P3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2" i="2"/>
  <c r="R2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F4" i="2"/>
  <c r="U289" i="2" l="1"/>
  <c r="U218" i="2"/>
  <c r="U217" i="2"/>
  <c r="U181" i="2"/>
  <c r="U110" i="2"/>
  <c r="U109" i="2"/>
  <c r="U73" i="2"/>
  <c r="U434" i="2"/>
  <c r="U216" i="2"/>
  <c r="U433" i="2"/>
  <c r="U215" i="2"/>
  <c r="U397" i="2"/>
  <c r="U431" i="2"/>
  <c r="U326" i="2"/>
  <c r="U108" i="2"/>
  <c r="U325" i="2"/>
  <c r="U107" i="2"/>
  <c r="U324" i="2"/>
  <c r="U432" i="2"/>
  <c r="U323" i="2"/>
  <c r="U71" i="2"/>
  <c r="U398" i="2"/>
  <c r="U290" i="2"/>
  <c r="U182" i="2"/>
  <c r="U74" i="2"/>
  <c r="U396" i="2"/>
  <c r="U288" i="2"/>
  <c r="U180" i="2"/>
  <c r="U72" i="2"/>
  <c r="U395" i="2"/>
  <c r="U287" i="2"/>
  <c r="U179" i="2"/>
  <c r="U470" i="2"/>
  <c r="U362" i="2"/>
  <c r="U254" i="2"/>
  <c r="U146" i="2"/>
  <c r="U38" i="2"/>
  <c r="U469" i="2"/>
  <c r="U361" i="2"/>
  <c r="U253" i="2"/>
  <c r="U145" i="2"/>
  <c r="U37" i="2"/>
  <c r="U468" i="2"/>
  <c r="U360" i="2"/>
  <c r="U252" i="2"/>
  <c r="U144" i="2"/>
  <c r="U36" i="2"/>
  <c r="U467" i="2"/>
  <c r="U359" i="2"/>
  <c r="U251" i="2"/>
  <c r="U143" i="2"/>
  <c r="U35" i="2"/>
  <c r="U494" i="2"/>
  <c r="U458" i="2"/>
  <c r="U422" i="2"/>
  <c r="U386" i="2"/>
  <c r="U350" i="2"/>
  <c r="U314" i="2"/>
  <c r="U278" i="2"/>
  <c r="U242" i="2"/>
  <c r="U206" i="2"/>
  <c r="U170" i="2"/>
  <c r="U134" i="2"/>
  <c r="U98" i="2"/>
  <c r="U62" i="2"/>
  <c r="U26" i="2"/>
  <c r="U493" i="2"/>
  <c r="U457" i="2"/>
  <c r="U421" i="2"/>
  <c r="U385" i="2"/>
  <c r="U349" i="2"/>
  <c r="U313" i="2"/>
  <c r="U277" i="2"/>
  <c r="U241" i="2"/>
  <c r="U205" i="2"/>
  <c r="U169" i="2"/>
  <c r="U133" i="2"/>
  <c r="U97" i="2"/>
  <c r="U61" i="2"/>
  <c r="U25" i="2"/>
  <c r="U492" i="2"/>
  <c r="U456" i="2"/>
  <c r="U420" i="2"/>
  <c r="U384" i="2"/>
  <c r="U348" i="2"/>
  <c r="U312" i="2"/>
  <c r="U276" i="2"/>
  <c r="U240" i="2"/>
  <c r="U204" i="2"/>
  <c r="U168" i="2"/>
  <c r="U132" i="2"/>
  <c r="U96" i="2"/>
  <c r="U60" i="2"/>
  <c r="U24" i="2"/>
  <c r="U491" i="2"/>
  <c r="U455" i="2"/>
  <c r="U419" i="2"/>
  <c r="U383" i="2"/>
  <c r="U347" i="2"/>
  <c r="U311" i="2"/>
  <c r="U275" i="2"/>
  <c r="U239" i="2"/>
  <c r="U203" i="2"/>
  <c r="U167" i="2"/>
  <c r="U131" i="2"/>
  <c r="U95" i="2"/>
  <c r="U59" i="2"/>
  <c r="U23" i="2"/>
  <c r="U482" i="2"/>
  <c r="U446" i="2"/>
  <c r="U410" i="2"/>
  <c r="U374" i="2"/>
  <c r="U338" i="2"/>
  <c r="U302" i="2"/>
  <c r="U266" i="2"/>
  <c r="U230" i="2"/>
  <c r="U194" i="2"/>
  <c r="U158" i="2"/>
  <c r="U122" i="2"/>
  <c r="U86" i="2"/>
  <c r="U50" i="2"/>
  <c r="U14" i="2"/>
  <c r="U481" i="2"/>
  <c r="U445" i="2"/>
  <c r="U409" i="2"/>
  <c r="U373" i="2"/>
  <c r="U337" i="2"/>
  <c r="U301" i="2"/>
  <c r="U265" i="2"/>
  <c r="U229" i="2"/>
  <c r="U193" i="2"/>
  <c r="U157" i="2"/>
  <c r="U121" i="2"/>
  <c r="U85" i="2"/>
  <c r="U49" i="2"/>
  <c r="U13" i="2"/>
  <c r="U480" i="2"/>
  <c r="U444" i="2"/>
  <c r="U408" i="2"/>
  <c r="U372" i="2"/>
  <c r="U336" i="2"/>
  <c r="U300" i="2"/>
  <c r="U264" i="2"/>
  <c r="U228" i="2"/>
  <c r="U192" i="2"/>
  <c r="U156" i="2"/>
  <c r="U120" i="2"/>
  <c r="U84" i="2"/>
  <c r="U48" i="2"/>
  <c r="U12" i="2"/>
  <c r="U479" i="2"/>
  <c r="U443" i="2"/>
  <c r="U407" i="2"/>
  <c r="U371" i="2"/>
  <c r="U335" i="2"/>
  <c r="U299" i="2"/>
  <c r="U263" i="2"/>
  <c r="U227" i="2"/>
  <c r="U191" i="2"/>
  <c r="U155" i="2"/>
  <c r="U119" i="2"/>
  <c r="U83" i="2"/>
  <c r="U47" i="2"/>
  <c r="U11" i="2"/>
  <c r="U490" i="2"/>
  <c r="U478" i="2"/>
  <c r="U466" i="2"/>
  <c r="U454" i="2"/>
  <c r="U442" i="2"/>
  <c r="U430" i="2"/>
  <c r="U418" i="2"/>
  <c r="U406" i="2"/>
  <c r="U394" i="2"/>
  <c r="U382" i="2"/>
  <c r="U370" i="2"/>
  <c r="U358" i="2"/>
  <c r="U346" i="2"/>
  <c r="U334" i="2"/>
  <c r="U322" i="2"/>
  <c r="U310" i="2"/>
  <c r="U298" i="2"/>
  <c r="U286" i="2"/>
  <c r="U274" i="2"/>
  <c r="U262" i="2"/>
  <c r="U250" i="2"/>
  <c r="U238" i="2"/>
  <c r="U226" i="2"/>
  <c r="U214" i="2"/>
  <c r="U202" i="2"/>
  <c r="U190" i="2"/>
  <c r="U178" i="2"/>
  <c r="U166" i="2"/>
  <c r="U154" i="2"/>
  <c r="U142" i="2"/>
  <c r="U130" i="2"/>
  <c r="U118" i="2"/>
  <c r="U106" i="2"/>
  <c r="U94" i="2"/>
  <c r="U82" i="2"/>
  <c r="U70" i="2"/>
  <c r="U58" i="2"/>
  <c r="U46" i="2"/>
  <c r="U34" i="2"/>
  <c r="U22" i="2"/>
  <c r="U10" i="2"/>
  <c r="U393" i="2"/>
  <c r="U33" i="2"/>
  <c r="U488" i="2"/>
  <c r="U476" i="2"/>
  <c r="U464" i="2"/>
  <c r="U452" i="2"/>
  <c r="U440" i="2"/>
  <c r="U428" i="2"/>
  <c r="U416" i="2"/>
  <c r="U404" i="2"/>
  <c r="U392" i="2"/>
  <c r="U380" i="2"/>
  <c r="U368" i="2"/>
  <c r="U356" i="2"/>
  <c r="U344" i="2"/>
  <c r="U332" i="2"/>
  <c r="U320" i="2"/>
  <c r="U308" i="2"/>
  <c r="U296" i="2"/>
  <c r="U284" i="2"/>
  <c r="U272" i="2"/>
  <c r="U260" i="2"/>
  <c r="U248" i="2"/>
  <c r="U236" i="2"/>
  <c r="U224" i="2"/>
  <c r="U212" i="2"/>
  <c r="U200" i="2"/>
  <c r="U188" i="2"/>
  <c r="U176" i="2"/>
  <c r="U164" i="2"/>
  <c r="U152" i="2"/>
  <c r="U140" i="2"/>
  <c r="U128" i="2"/>
  <c r="U116" i="2"/>
  <c r="U104" i="2"/>
  <c r="U92" i="2"/>
  <c r="U80" i="2"/>
  <c r="U68" i="2"/>
  <c r="U56" i="2"/>
  <c r="U44" i="2"/>
  <c r="U32" i="2"/>
  <c r="U20" i="2"/>
  <c r="U8" i="2"/>
  <c r="U453" i="2"/>
  <c r="U429" i="2"/>
  <c r="U357" i="2"/>
  <c r="U333" i="2"/>
  <c r="U297" i="2"/>
  <c r="U261" i="2"/>
  <c r="U237" i="2"/>
  <c r="U201" i="2"/>
  <c r="U189" i="2"/>
  <c r="U153" i="2"/>
  <c r="U105" i="2"/>
  <c r="U81" i="2"/>
  <c r="U21" i="2"/>
  <c r="U487" i="2"/>
  <c r="U475" i="2"/>
  <c r="U463" i="2"/>
  <c r="U451" i="2"/>
  <c r="U439" i="2"/>
  <c r="U427" i="2"/>
  <c r="U415" i="2"/>
  <c r="U403" i="2"/>
  <c r="U391" i="2"/>
  <c r="U379" i="2"/>
  <c r="U367" i="2"/>
  <c r="U355" i="2"/>
  <c r="U343" i="2"/>
  <c r="U331" i="2"/>
  <c r="U319" i="2"/>
  <c r="U307" i="2"/>
  <c r="U295" i="2"/>
  <c r="U283" i="2"/>
  <c r="U271" i="2"/>
  <c r="U259" i="2"/>
  <c r="U247" i="2"/>
  <c r="U235" i="2"/>
  <c r="U223" i="2"/>
  <c r="U211" i="2"/>
  <c r="U199" i="2"/>
  <c r="U187" i="2"/>
  <c r="U175" i="2"/>
  <c r="U163" i="2"/>
  <c r="U151" i="2"/>
  <c r="U139" i="2"/>
  <c r="U127" i="2"/>
  <c r="U115" i="2"/>
  <c r="U103" i="2"/>
  <c r="U91" i="2"/>
  <c r="U79" i="2"/>
  <c r="U67" i="2"/>
  <c r="U55" i="2"/>
  <c r="U43" i="2"/>
  <c r="U31" i="2"/>
  <c r="U19" i="2"/>
  <c r="U7" i="2"/>
  <c r="U477" i="2"/>
  <c r="U441" i="2"/>
  <c r="U381" i="2"/>
  <c r="U321" i="2"/>
  <c r="U285" i="2"/>
  <c r="U249" i="2"/>
  <c r="U213" i="2"/>
  <c r="U177" i="2"/>
  <c r="U141" i="2"/>
  <c r="U129" i="2"/>
  <c r="U117" i="2"/>
  <c r="U93" i="2"/>
  <c r="U9" i="2"/>
  <c r="U2" i="2"/>
  <c r="U486" i="2"/>
  <c r="U474" i="2"/>
  <c r="U462" i="2"/>
  <c r="U450" i="2"/>
  <c r="U438" i="2"/>
  <c r="U426" i="2"/>
  <c r="U414" i="2"/>
  <c r="U402" i="2"/>
  <c r="U390" i="2"/>
  <c r="U378" i="2"/>
  <c r="U366" i="2"/>
  <c r="U354" i="2"/>
  <c r="U342" i="2"/>
  <c r="U330" i="2"/>
  <c r="U318" i="2"/>
  <c r="U306" i="2"/>
  <c r="U294" i="2"/>
  <c r="U282" i="2"/>
  <c r="U270" i="2"/>
  <c r="U258" i="2"/>
  <c r="U246" i="2"/>
  <c r="U234" i="2"/>
  <c r="U222" i="2"/>
  <c r="U210" i="2"/>
  <c r="U198" i="2"/>
  <c r="U186" i="2"/>
  <c r="U174" i="2"/>
  <c r="U162" i="2"/>
  <c r="U150" i="2"/>
  <c r="U138" i="2"/>
  <c r="U126" i="2"/>
  <c r="U114" i="2"/>
  <c r="U102" i="2"/>
  <c r="U90" i="2"/>
  <c r="U78" i="2"/>
  <c r="U66" i="2"/>
  <c r="U54" i="2"/>
  <c r="U42" i="2"/>
  <c r="U30" i="2"/>
  <c r="U18" i="2"/>
  <c r="U6" i="2"/>
  <c r="U489" i="2"/>
  <c r="U405" i="2"/>
  <c r="U57" i="2"/>
  <c r="U497" i="2"/>
  <c r="U485" i="2"/>
  <c r="U473" i="2"/>
  <c r="U461" i="2"/>
  <c r="U449" i="2"/>
  <c r="U437" i="2"/>
  <c r="U425" i="2"/>
  <c r="U413" i="2"/>
  <c r="U401" i="2"/>
  <c r="U389" i="2"/>
  <c r="U377" i="2"/>
  <c r="U365" i="2"/>
  <c r="U353" i="2"/>
  <c r="U341" i="2"/>
  <c r="U329" i="2"/>
  <c r="U317" i="2"/>
  <c r="U305" i="2"/>
  <c r="U293" i="2"/>
  <c r="U281" i="2"/>
  <c r="U269" i="2"/>
  <c r="U257" i="2"/>
  <c r="U245" i="2"/>
  <c r="U233" i="2"/>
  <c r="U221" i="2"/>
  <c r="U209" i="2"/>
  <c r="U197" i="2"/>
  <c r="U185" i="2"/>
  <c r="U173" i="2"/>
  <c r="U161" i="2"/>
  <c r="U149" i="2"/>
  <c r="U137" i="2"/>
  <c r="U125" i="2"/>
  <c r="U113" i="2"/>
  <c r="U101" i="2"/>
  <c r="U89" i="2"/>
  <c r="U77" i="2"/>
  <c r="U65" i="2"/>
  <c r="U53" i="2"/>
  <c r="U41" i="2"/>
  <c r="U29" i="2"/>
  <c r="U17" i="2"/>
  <c r="U5" i="2"/>
  <c r="U465" i="2"/>
  <c r="U417" i="2"/>
  <c r="U345" i="2"/>
  <c r="U309" i="2"/>
  <c r="U273" i="2"/>
  <c r="U225" i="2"/>
  <c r="U165" i="2"/>
  <c r="U45" i="2"/>
  <c r="U496" i="2"/>
  <c r="U484" i="2"/>
  <c r="U472" i="2"/>
  <c r="U460" i="2"/>
  <c r="U448" i="2"/>
  <c r="U436" i="2"/>
  <c r="U424" i="2"/>
  <c r="U412" i="2"/>
  <c r="U400" i="2"/>
  <c r="U388" i="2"/>
  <c r="U376" i="2"/>
  <c r="U364" i="2"/>
  <c r="U352" i="2"/>
  <c r="U340" i="2"/>
  <c r="U328" i="2"/>
  <c r="U316" i="2"/>
  <c r="U304" i="2"/>
  <c r="U292" i="2"/>
  <c r="U280" i="2"/>
  <c r="U268" i="2"/>
  <c r="U256" i="2"/>
  <c r="U244" i="2"/>
  <c r="U232" i="2"/>
  <c r="U220" i="2"/>
  <c r="U208" i="2"/>
  <c r="U196" i="2"/>
  <c r="U184" i="2"/>
  <c r="U172" i="2"/>
  <c r="U160" i="2"/>
  <c r="U148" i="2"/>
  <c r="U136" i="2"/>
  <c r="U124" i="2"/>
  <c r="U112" i="2"/>
  <c r="U100" i="2"/>
  <c r="U88" i="2"/>
  <c r="U76" i="2"/>
  <c r="U64" i="2"/>
  <c r="U52" i="2"/>
  <c r="U40" i="2"/>
  <c r="U28" i="2"/>
  <c r="U16" i="2"/>
  <c r="U4" i="2"/>
  <c r="U369" i="2"/>
  <c r="U69" i="2"/>
  <c r="U495" i="2"/>
  <c r="U483" i="2"/>
  <c r="U471" i="2"/>
  <c r="U459" i="2"/>
  <c r="U447" i="2"/>
  <c r="U435" i="2"/>
  <c r="U423" i="2"/>
  <c r="U411" i="2"/>
  <c r="U399" i="2"/>
  <c r="U387" i="2"/>
  <c r="U375" i="2"/>
  <c r="U363" i="2"/>
  <c r="U351" i="2"/>
  <c r="U339" i="2"/>
  <c r="U327" i="2"/>
  <c r="U315" i="2"/>
  <c r="U303" i="2"/>
  <c r="U291" i="2"/>
  <c r="U279" i="2"/>
  <c r="U267" i="2"/>
  <c r="U255" i="2"/>
  <c r="U243" i="2"/>
  <c r="U231" i="2"/>
  <c r="U219" i="2"/>
  <c r="U207" i="2"/>
  <c r="U195" i="2"/>
  <c r="U183" i="2"/>
  <c r="U171" i="2"/>
  <c r="U159" i="2"/>
  <c r="U147" i="2"/>
  <c r="U135" i="2"/>
  <c r="U123" i="2"/>
  <c r="U111" i="2"/>
  <c r="U99" i="2"/>
  <c r="U87" i="2"/>
  <c r="U75" i="2"/>
  <c r="U63" i="2"/>
  <c r="U51" i="2"/>
  <c r="U39" i="2"/>
  <c r="U27" i="2"/>
  <c r="U15" i="2"/>
  <c r="U3" i="2"/>
  <c r="F8" i="2" l="1"/>
  <c r="P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2" i="2"/>
  <c r="B9" i="3" l="1"/>
  <c r="F5" i="2"/>
  <c r="B3" i="3" s="1"/>
  <c r="F7" i="2" l="1"/>
  <c r="F10" i="2" s="1"/>
  <c r="B6" i="3" l="1"/>
  <c r="B7" i="3"/>
  <c r="D7" i="3" s="1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O409" i="2" l="1"/>
  <c r="P409" i="2" s="1"/>
  <c r="O325" i="2"/>
  <c r="P325" i="2" s="1"/>
  <c r="O241" i="2"/>
  <c r="P241" i="2" s="1"/>
  <c r="O145" i="2"/>
  <c r="P145" i="2" s="1"/>
  <c r="O49" i="2"/>
  <c r="P49" i="2" s="1"/>
  <c r="O492" i="2"/>
  <c r="O420" i="2"/>
  <c r="P420" i="2" s="1"/>
  <c r="O360" i="2"/>
  <c r="P360" i="2" s="1"/>
  <c r="O300" i="2"/>
  <c r="P300" i="2" s="1"/>
  <c r="O216" i="2"/>
  <c r="P216" i="2" s="1"/>
  <c r="O144" i="2"/>
  <c r="P144" i="2" s="1"/>
  <c r="O72" i="2"/>
  <c r="P72" i="2" s="1"/>
  <c r="O467" i="2"/>
  <c r="P467" i="2" s="1"/>
  <c r="O395" i="2"/>
  <c r="P395" i="2" s="1"/>
  <c r="O359" i="2"/>
  <c r="P359" i="2" s="1"/>
  <c r="O287" i="2"/>
  <c r="P287" i="2" s="1"/>
  <c r="O239" i="2"/>
  <c r="P239" i="2" s="1"/>
  <c r="O167" i="2"/>
  <c r="P167" i="2" s="1"/>
  <c r="O107" i="2"/>
  <c r="P107" i="2" s="1"/>
  <c r="O11" i="2"/>
  <c r="P11" i="2" s="1"/>
  <c r="O478" i="2"/>
  <c r="O454" i="2"/>
  <c r="P454" i="2" s="1"/>
  <c r="O418" i="2"/>
  <c r="P418" i="2" s="1"/>
  <c r="O370" i="2"/>
  <c r="P370" i="2" s="1"/>
  <c r="O334" i="2"/>
  <c r="P334" i="2" s="1"/>
  <c r="O310" i="2"/>
  <c r="P310" i="2" s="1"/>
  <c r="O286" i="2"/>
  <c r="P286" i="2" s="1"/>
  <c r="O262" i="2"/>
  <c r="P262" i="2" s="1"/>
  <c r="O238" i="2"/>
  <c r="P238" i="2" s="1"/>
  <c r="O214" i="2"/>
  <c r="P214" i="2" s="1"/>
  <c r="O190" i="2"/>
  <c r="P190" i="2" s="1"/>
  <c r="O166" i="2"/>
  <c r="P166" i="2" s="1"/>
  <c r="O142" i="2"/>
  <c r="P142" i="2" s="1"/>
  <c r="O130" i="2"/>
  <c r="P130" i="2" s="1"/>
  <c r="O118" i="2"/>
  <c r="P118" i="2" s="1"/>
  <c r="O82" i="2"/>
  <c r="P82" i="2" s="1"/>
  <c r="O34" i="2"/>
  <c r="P34" i="2" s="1"/>
  <c r="O22" i="2"/>
  <c r="P22" i="2" s="1"/>
  <c r="O489" i="2"/>
  <c r="O477" i="2"/>
  <c r="O465" i="2"/>
  <c r="P465" i="2" s="1"/>
  <c r="O453" i="2"/>
  <c r="P453" i="2" s="1"/>
  <c r="O441" i="2"/>
  <c r="P441" i="2" s="1"/>
  <c r="O429" i="2"/>
  <c r="P429" i="2" s="1"/>
  <c r="O417" i="2"/>
  <c r="P417" i="2" s="1"/>
  <c r="O405" i="2"/>
  <c r="P405" i="2" s="1"/>
  <c r="O393" i="2"/>
  <c r="P393" i="2" s="1"/>
  <c r="O381" i="2"/>
  <c r="P381" i="2" s="1"/>
  <c r="O369" i="2"/>
  <c r="P369" i="2" s="1"/>
  <c r="O357" i="2"/>
  <c r="P357" i="2" s="1"/>
  <c r="O345" i="2"/>
  <c r="P345" i="2" s="1"/>
  <c r="O333" i="2"/>
  <c r="P333" i="2" s="1"/>
  <c r="O321" i="2"/>
  <c r="P321" i="2" s="1"/>
  <c r="O309" i="2"/>
  <c r="P309" i="2" s="1"/>
  <c r="O297" i="2"/>
  <c r="P297" i="2" s="1"/>
  <c r="O285" i="2"/>
  <c r="P285" i="2" s="1"/>
  <c r="O273" i="2"/>
  <c r="P273" i="2" s="1"/>
  <c r="O261" i="2"/>
  <c r="P261" i="2" s="1"/>
  <c r="O249" i="2"/>
  <c r="P249" i="2" s="1"/>
  <c r="O237" i="2"/>
  <c r="P237" i="2" s="1"/>
  <c r="O225" i="2"/>
  <c r="P225" i="2" s="1"/>
  <c r="O213" i="2"/>
  <c r="P213" i="2" s="1"/>
  <c r="O201" i="2"/>
  <c r="P201" i="2" s="1"/>
  <c r="O189" i="2"/>
  <c r="P189" i="2" s="1"/>
  <c r="O177" i="2"/>
  <c r="P177" i="2" s="1"/>
  <c r="O165" i="2"/>
  <c r="P165" i="2" s="1"/>
  <c r="O153" i="2"/>
  <c r="P153" i="2" s="1"/>
  <c r="O141" i="2"/>
  <c r="P141" i="2" s="1"/>
  <c r="O129" i="2"/>
  <c r="P129" i="2" s="1"/>
  <c r="O117" i="2"/>
  <c r="P117" i="2" s="1"/>
  <c r="O105" i="2"/>
  <c r="P105" i="2" s="1"/>
  <c r="O93" i="2"/>
  <c r="P93" i="2" s="1"/>
  <c r="O81" i="2"/>
  <c r="P81" i="2" s="1"/>
  <c r="O69" i="2"/>
  <c r="P69" i="2" s="1"/>
  <c r="O57" i="2"/>
  <c r="P57" i="2" s="1"/>
  <c r="O45" i="2"/>
  <c r="P45" i="2" s="1"/>
  <c r="O33" i="2"/>
  <c r="P33" i="2" s="1"/>
  <c r="O21" i="2"/>
  <c r="P21" i="2" s="1"/>
  <c r="O9" i="2"/>
  <c r="P9" i="2" s="1"/>
  <c r="O469" i="2"/>
  <c r="P469" i="2" s="1"/>
  <c r="O361" i="2"/>
  <c r="P361" i="2" s="1"/>
  <c r="O229" i="2"/>
  <c r="P229" i="2" s="1"/>
  <c r="O169" i="2"/>
  <c r="P169" i="2" s="1"/>
  <c r="O97" i="2"/>
  <c r="P97" i="2" s="1"/>
  <c r="O61" i="2"/>
  <c r="P61" i="2" s="1"/>
  <c r="O408" i="2"/>
  <c r="P408" i="2" s="1"/>
  <c r="O324" i="2"/>
  <c r="P324" i="2" s="1"/>
  <c r="O228" i="2"/>
  <c r="P228" i="2" s="1"/>
  <c r="O132" i="2"/>
  <c r="P132" i="2" s="1"/>
  <c r="O12" i="2"/>
  <c r="P12" i="2" s="1"/>
  <c r="O431" i="2"/>
  <c r="P431" i="2" s="1"/>
  <c r="O323" i="2"/>
  <c r="P323" i="2" s="1"/>
  <c r="O227" i="2"/>
  <c r="P227" i="2" s="1"/>
  <c r="O143" i="2"/>
  <c r="P143" i="2" s="1"/>
  <c r="O59" i="2"/>
  <c r="P59" i="2" s="1"/>
  <c r="O490" i="2"/>
  <c r="O466" i="2"/>
  <c r="P466" i="2" s="1"/>
  <c r="O406" i="2"/>
  <c r="P406" i="2" s="1"/>
  <c r="O358" i="2"/>
  <c r="P358" i="2" s="1"/>
  <c r="O346" i="2"/>
  <c r="P346" i="2" s="1"/>
  <c r="O322" i="2"/>
  <c r="P322" i="2" s="1"/>
  <c r="O298" i="2"/>
  <c r="P298" i="2" s="1"/>
  <c r="O274" i="2"/>
  <c r="P274" i="2" s="1"/>
  <c r="O250" i="2"/>
  <c r="P250" i="2" s="1"/>
  <c r="O226" i="2"/>
  <c r="P226" i="2" s="1"/>
  <c r="O202" i="2"/>
  <c r="P202" i="2" s="1"/>
  <c r="O178" i="2"/>
  <c r="P178" i="2" s="1"/>
  <c r="O154" i="2"/>
  <c r="P154" i="2" s="1"/>
  <c r="O106" i="2"/>
  <c r="P106" i="2" s="1"/>
  <c r="O10" i="2"/>
  <c r="P10" i="2" s="1"/>
  <c r="O488" i="2"/>
  <c r="O476" i="2"/>
  <c r="O464" i="2"/>
  <c r="P464" i="2" s="1"/>
  <c r="O452" i="2"/>
  <c r="P452" i="2" s="1"/>
  <c r="O440" i="2"/>
  <c r="P440" i="2" s="1"/>
  <c r="O428" i="2"/>
  <c r="P428" i="2" s="1"/>
  <c r="O416" i="2"/>
  <c r="P416" i="2" s="1"/>
  <c r="O404" i="2"/>
  <c r="P404" i="2" s="1"/>
  <c r="O392" i="2"/>
  <c r="P392" i="2" s="1"/>
  <c r="O380" i="2"/>
  <c r="P380" i="2" s="1"/>
  <c r="O368" i="2"/>
  <c r="P368" i="2" s="1"/>
  <c r="O356" i="2"/>
  <c r="P356" i="2" s="1"/>
  <c r="O344" i="2"/>
  <c r="P344" i="2" s="1"/>
  <c r="O332" i="2"/>
  <c r="P332" i="2" s="1"/>
  <c r="O320" i="2"/>
  <c r="P320" i="2" s="1"/>
  <c r="O308" i="2"/>
  <c r="P308" i="2" s="1"/>
  <c r="O296" i="2"/>
  <c r="P296" i="2" s="1"/>
  <c r="O284" i="2"/>
  <c r="P284" i="2" s="1"/>
  <c r="O272" i="2"/>
  <c r="P272" i="2" s="1"/>
  <c r="O260" i="2"/>
  <c r="P260" i="2" s="1"/>
  <c r="O248" i="2"/>
  <c r="P248" i="2" s="1"/>
  <c r="O236" i="2"/>
  <c r="P236" i="2" s="1"/>
  <c r="O224" i="2"/>
  <c r="P224" i="2" s="1"/>
  <c r="O212" i="2"/>
  <c r="P212" i="2" s="1"/>
  <c r="O200" i="2"/>
  <c r="P200" i="2" s="1"/>
  <c r="O188" i="2"/>
  <c r="P188" i="2" s="1"/>
  <c r="O176" i="2"/>
  <c r="P176" i="2" s="1"/>
  <c r="O164" i="2"/>
  <c r="P164" i="2" s="1"/>
  <c r="O152" i="2"/>
  <c r="P152" i="2" s="1"/>
  <c r="O140" i="2"/>
  <c r="P140" i="2" s="1"/>
  <c r="O128" i="2"/>
  <c r="P128" i="2" s="1"/>
  <c r="O116" i="2"/>
  <c r="P116" i="2" s="1"/>
  <c r="O104" i="2"/>
  <c r="P104" i="2" s="1"/>
  <c r="O92" i="2"/>
  <c r="P92" i="2" s="1"/>
  <c r="O80" i="2"/>
  <c r="P80" i="2" s="1"/>
  <c r="O68" i="2"/>
  <c r="P68" i="2" s="1"/>
  <c r="O56" i="2"/>
  <c r="P56" i="2" s="1"/>
  <c r="O44" i="2"/>
  <c r="P44" i="2" s="1"/>
  <c r="O32" i="2"/>
  <c r="P32" i="2" s="1"/>
  <c r="O20" i="2"/>
  <c r="P20" i="2" s="1"/>
  <c r="O8" i="2"/>
  <c r="P8" i="2" s="1"/>
  <c r="O457" i="2"/>
  <c r="P457" i="2" s="1"/>
  <c r="O373" i="2"/>
  <c r="P373" i="2" s="1"/>
  <c r="O289" i="2"/>
  <c r="P289" i="2" s="1"/>
  <c r="O205" i="2"/>
  <c r="P205" i="2" s="1"/>
  <c r="O133" i="2"/>
  <c r="P133" i="2" s="1"/>
  <c r="O73" i="2"/>
  <c r="P73" i="2" s="1"/>
  <c r="O480" i="2"/>
  <c r="O396" i="2"/>
  <c r="P396" i="2" s="1"/>
  <c r="O312" i="2"/>
  <c r="P312" i="2" s="1"/>
  <c r="O240" i="2"/>
  <c r="P240" i="2" s="1"/>
  <c r="O192" i="2"/>
  <c r="P192" i="2" s="1"/>
  <c r="O120" i="2"/>
  <c r="P120" i="2" s="1"/>
  <c r="O84" i="2"/>
  <c r="P84" i="2" s="1"/>
  <c r="O455" i="2"/>
  <c r="P455" i="2" s="1"/>
  <c r="O347" i="2"/>
  <c r="P347" i="2" s="1"/>
  <c r="O263" i="2"/>
  <c r="P263" i="2" s="1"/>
  <c r="O215" i="2"/>
  <c r="P215" i="2" s="1"/>
  <c r="O155" i="2"/>
  <c r="P155" i="2" s="1"/>
  <c r="O95" i="2"/>
  <c r="P95" i="2" s="1"/>
  <c r="O47" i="2"/>
  <c r="P47" i="2" s="1"/>
  <c r="O382" i="2"/>
  <c r="P382" i="2" s="1"/>
  <c r="O94" i="2"/>
  <c r="P94" i="2" s="1"/>
  <c r="O487" i="2"/>
  <c r="O475" i="2"/>
  <c r="P475" i="2" s="1"/>
  <c r="O463" i="2"/>
  <c r="P463" i="2" s="1"/>
  <c r="O451" i="2"/>
  <c r="P451" i="2" s="1"/>
  <c r="O439" i="2"/>
  <c r="P439" i="2" s="1"/>
  <c r="O427" i="2"/>
  <c r="P427" i="2" s="1"/>
  <c r="O415" i="2"/>
  <c r="P415" i="2" s="1"/>
  <c r="O403" i="2"/>
  <c r="P403" i="2" s="1"/>
  <c r="O391" i="2"/>
  <c r="P391" i="2" s="1"/>
  <c r="O379" i="2"/>
  <c r="P379" i="2" s="1"/>
  <c r="O367" i="2"/>
  <c r="P367" i="2" s="1"/>
  <c r="O355" i="2"/>
  <c r="P355" i="2" s="1"/>
  <c r="O343" i="2"/>
  <c r="P343" i="2" s="1"/>
  <c r="O331" i="2"/>
  <c r="P331" i="2" s="1"/>
  <c r="O319" i="2"/>
  <c r="P319" i="2" s="1"/>
  <c r="O307" i="2"/>
  <c r="P307" i="2" s="1"/>
  <c r="O295" i="2"/>
  <c r="P295" i="2" s="1"/>
  <c r="O283" i="2"/>
  <c r="P283" i="2" s="1"/>
  <c r="O271" i="2"/>
  <c r="P271" i="2" s="1"/>
  <c r="O259" i="2"/>
  <c r="P259" i="2" s="1"/>
  <c r="O247" i="2"/>
  <c r="P247" i="2" s="1"/>
  <c r="O235" i="2"/>
  <c r="P235" i="2" s="1"/>
  <c r="O223" i="2"/>
  <c r="P223" i="2" s="1"/>
  <c r="O211" i="2"/>
  <c r="P211" i="2" s="1"/>
  <c r="O199" i="2"/>
  <c r="P199" i="2" s="1"/>
  <c r="O187" i="2"/>
  <c r="P187" i="2" s="1"/>
  <c r="O175" i="2"/>
  <c r="P175" i="2" s="1"/>
  <c r="O163" i="2"/>
  <c r="P163" i="2" s="1"/>
  <c r="O151" i="2"/>
  <c r="P151" i="2" s="1"/>
  <c r="O139" i="2"/>
  <c r="P139" i="2" s="1"/>
  <c r="O127" i="2"/>
  <c r="P127" i="2" s="1"/>
  <c r="O115" i="2"/>
  <c r="P115" i="2" s="1"/>
  <c r="O103" i="2"/>
  <c r="P103" i="2" s="1"/>
  <c r="O91" i="2"/>
  <c r="P91" i="2" s="1"/>
  <c r="O79" i="2"/>
  <c r="P79" i="2" s="1"/>
  <c r="O67" i="2"/>
  <c r="P67" i="2" s="1"/>
  <c r="O55" i="2"/>
  <c r="P55" i="2" s="1"/>
  <c r="O43" i="2"/>
  <c r="P43" i="2" s="1"/>
  <c r="O31" i="2"/>
  <c r="P31" i="2" s="1"/>
  <c r="O19" i="2"/>
  <c r="P19" i="2" s="1"/>
  <c r="O7" i="2"/>
  <c r="P7" i="2" s="1"/>
  <c r="O481" i="2"/>
  <c r="O397" i="2"/>
  <c r="P397" i="2" s="1"/>
  <c r="O301" i="2"/>
  <c r="P301" i="2" s="1"/>
  <c r="O253" i="2"/>
  <c r="P253" i="2" s="1"/>
  <c r="O157" i="2"/>
  <c r="P157" i="2" s="1"/>
  <c r="O37" i="2"/>
  <c r="P37" i="2" s="1"/>
  <c r="O468" i="2"/>
  <c r="P468" i="2" s="1"/>
  <c r="O372" i="2"/>
  <c r="P372" i="2" s="1"/>
  <c r="O276" i="2"/>
  <c r="P276" i="2" s="1"/>
  <c r="O156" i="2"/>
  <c r="P156" i="2" s="1"/>
  <c r="O24" i="2"/>
  <c r="P24" i="2" s="1"/>
  <c r="O491" i="2"/>
  <c r="O443" i="2"/>
  <c r="P443" i="2" s="1"/>
  <c r="O371" i="2"/>
  <c r="P371" i="2" s="1"/>
  <c r="O275" i="2"/>
  <c r="P275" i="2" s="1"/>
  <c r="O191" i="2"/>
  <c r="P191" i="2" s="1"/>
  <c r="O23" i="2"/>
  <c r="P23" i="2" s="1"/>
  <c r="O430" i="2"/>
  <c r="P430" i="2" s="1"/>
  <c r="O70" i="2"/>
  <c r="P70" i="2" s="1"/>
  <c r="O486" i="2"/>
  <c r="O474" i="2"/>
  <c r="P474" i="2" s="1"/>
  <c r="O462" i="2"/>
  <c r="P462" i="2" s="1"/>
  <c r="O450" i="2"/>
  <c r="P450" i="2" s="1"/>
  <c r="O438" i="2"/>
  <c r="P438" i="2" s="1"/>
  <c r="O426" i="2"/>
  <c r="P426" i="2" s="1"/>
  <c r="O414" i="2"/>
  <c r="P414" i="2" s="1"/>
  <c r="O402" i="2"/>
  <c r="P402" i="2" s="1"/>
  <c r="O390" i="2"/>
  <c r="P390" i="2" s="1"/>
  <c r="O378" i="2"/>
  <c r="P378" i="2" s="1"/>
  <c r="O366" i="2"/>
  <c r="P366" i="2" s="1"/>
  <c r="O354" i="2"/>
  <c r="P354" i="2" s="1"/>
  <c r="O342" i="2"/>
  <c r="P342" i="2" s="1"/>
  <c r="O330" i="2"/>
  <c r="P330" i="2" s="1"/>
  <c r="O318" i="2"/>
  <c r="P318" i="2" s="1"/>
  <c r="O306" i="2"/>
  <c r="P306" i="2" s="1"/>
  <c r="O294" i="2"/>
  <c r="P294" i="2" s="1"/>
  <c r="O282" i="2"/>
  <c r="P282" i="2" s="1"/>
  <c r="O270" i="2"/>
  <c r="P270" i="2" s="1"/>
  <c r="O258" i="2"/>
  <c r="P258" i="2" s="1"/>
  <c r="O246" i="2"/>
  <c r="P246" i="2" s="1"/>
  <c r="O234" i="2"/>
  <c r="P234" i="2" s="1"/>
  <c r="O222" i="2"/>
  <c r="P222" i="2" s="1"/>
  <c r="O210" i="2"/>
  <c r="P210" i="2" s="1"/>
  <c r="O198" i="2"/>
  <c r="P198" i="2" s="1"/>
  <c r="O186" i="2"/>
  <c r="P186" i="2" s="1"/>
  <c r="O174" i="2"/>
  <c r="P174" i="2" s="1"/>
  <c r="O162" i="2"/>
  <c r="P162" i="2" s="1"/>
  <c r="O150" i="2"/>
  <c r="P150" i="2" s="1"/>
  <c r="O138" i="2"/>
  <c r="P138" i="2" s="1"/>
  <c r="O126" i="2"/>
  <c r="P126" i="2" s="1"/>
  <c r="O114" i="2"/>
  <c r="P114" i="2" s="1"/>
  <c r="O102" i="2"/>
  <c r="P102" i="2" s="1"/>
  <c r="O90" i="2"/>
  <c r="P90" i="2" s="1"/>
  <c r="O78" i="2"/>
  <c r="P78" i="2" s="1"/>
  <c r="O66" i="2"/>
  <c r="P66" i="2" s="1"/>
  <c r="O54" i="2"/>
  <c r="P54" i="2" s="1"/>
  <c r="O42" i="2"/>
  <c r="P42" i="2" s="1"/>
  <c r="O30" i="2"/>
  <c r="P30" i="2" s="1"/>
  <c r="O18" i="2"/>
  <c r="P18" i="2" s="1"/>
  <c r="O6" i="2"/>
  <c r="P6" i="2" s="1"/>
  <c r="O433" i="2"/>
  <c r="P433" i="2" s="1"/>
  <c r="O337" i="2"/>
  <c r="P337" i="2" s="1"/>
  <c r="O217" i="2"/>
  <c r="P217" i="2" s="1"/>
  <c r="O109" i="2"/>
  <c r="P109" i="2" s="1"/>
  <c r="O13" i="2"/>
  <c r="P13" i="2" s="1"/>
  <c r="O456" i="2"/>
  <c r="P456" i="2" s="1"/>
  <c r="O348" i="2"/>
  <c r="P348" i="2" s="1"/>
  <c r="O252" i="2"/>
  <c r="P252" i="2" s="1"/>
  <c r="O168" i="2"/>
  <c r="P168" i="2" s="1"/>
  <c r="O48" i="2"/>
  <c r="P48" i="2" s="1"/>
  <c r="O407" i="2"/>
  <c r="P407" i="2" s="1"/>
  <c r="O335" i="2"/>
  <c r="P335" i="2" s="1"/>
  <c r="O251" i="2"/>
  <c r="P251" i="2" s="1"/>
  <c r="O179" i="2"/>
  <c r="P179" i="2" s="1"/>
  <c r="O35" i="2"/>
  <c r="P35" i="2" s="1"/>
  <c r="O442" i="2"/>
  <c r="P442" i="2" s="1"/>
  <c r="O58" i="2"/>
  <c r="P58" i="2" s="1"/>
  <c r="O497" i="2"/>
  <c r="O485" i="2"/>
  <c r="O473" i="2"/>
  <c r="P473" i="2" s="1"/>
  <c r="O461" i="2"/>
  <c r="P461" i="2" s="1"/>
  <c r="O449" i="2"/>
  <c r="P449" i="2" s="1"/>
  <c r="O437" i="2"/>
  <c r="P437" i="2" s="1"/>
  <c r="O425" i="2"/>
  <c r="P425" i="2" s="1"/>
  <c r="O413" i="2"/>
  <c r="P413" i="2" s="1"/>
  <c r="O401" i="2"/>
  <c r="P401" i="2" s="1"/>
  <c r="O389" i="2"/>
  <c r="P389" i="2" s="1"/>
  <c r="O377" i="2"/>
  <c r="P377" i="2" s="1"/>
  <c r="O365" i="2"/>
  <c r="P365" i="2" s="1"/>
  <c r="O353" i="2"/>
  <c r="P353" i="2" s="1"/>
  <c r="O341" i="2"/>
  <c r="P341" i="2" s="1"/>
  <c r="O329" i="2"/>
  <c r="P329" i="2" s="1"/>
  <c r="O317" i="2"/>
  <c r="P317" i="2" s="1"/>
  <c r="O305" i="2"/>
  <c r="P305" i="2" s="1"/>
  <c r="O293" i="2"/>
  <c r="P293" i="2" s="1"/>
  <c r="O281" i="2"/>
  <c r="P281" i="2" s="1"/>
  <c r="O269" i="2"/>
  <c r="P269" i="2" s="1"/>
  <c r="O257" i="2"/>
  <c r="P257" i="2" s="1"/>
  <c r="O245" i="2"/>
  <c r="P245" i="2" s="1"/>
  <c r="O233" i="2"/>
  <c r="P233" i="2" s="1"/>
  <c r="O221" i="2"/>
  <c r="P221" i="2" s="1"/>
  <c r="O209" i="2"/>
  <c r="P209" i="2" s="1"/>
  <c r="O197" i="2"/>
  <c r="P197" i="2" s="1"/>
  <c r="O185" i="2"/>
  <c r="P185" i="2" s="1"/>
  <c r="O173" i="2"/>
  <c r="P173" i="2" s="1"/>
  <c r="O161" i="2"/>
  <c r="P161" i="2" s="1"/>
  <c r="O149" i="2"/>
  <c r="P149" i="2" s="1"/>
  <c r="O137" i="2"/>
  <c r="P137" i="2" s="1"/>
  <c r="O125" i="2"/>
  <c r="P125" i="2" s="1"/>
  <c r="O113" i="2"/>
  <c r="P113" i="2" s="1"/>
  <c r="O101" i="2"/>
  <c r="P101" i="2" s="1"/>
  <c r="O89" i="2"/>
  <c r="P89" i="2" s="1"/>
  <c r="O77" i="2"/>
  <c r="P77" i="2" s="1"/>
  <c r="O65" i="2"/>
  <c r="P65" i="2" s="1"/>
  <c r="O53" i="2"/>
  <c r="P53" i="2" s="1"/>
  <c r="O41" i="2"/>
  <c r="P41" i="2" s="1"/>
  <c r="O29" i="2"/>
  <c r="P29" i="2" s="1"/>
  <c r="O17" i="2"/>
  <c r="P17" i="2" s="1"/>
  <c r="O5" i="2"/>
  <c r="P5" i="2" s="1"/>
  <c r="O421" i="2"/>
  <c r="P421" i="2" s="1"/>
  <c r="O349" i="2"/>
  <c r="P349" i="2" s="1"/>
  <c r="O265" i="2"/>
  <c r="P265" i="2" s="1"/>
  <c r="O193" i="2"/>
  <c r="P193" i="2" s="1"/>
  <c r="O121" i="2"/>
  <c r="P121" i="2" s="1"/>
  <c r="O85" i="2"/>
  <c r="P85" i="2" s="1"/>
  <c r="O444" i="2"/>
  <c r="P444" i="2" s="1"/>
  <c r="O384" i="2"/>
  <c r="P384" i="2" s="1"/>
  <c r="O288" i="2"/>
  <c r="P288" i="2" s="1"/>
  <c r="O204" i="2"/>
  <c r="P204" i="2" s="1"/>
  <c r="O108" i="2"/>
  <c r="P108" i="2" s="1"/>
  <c r="O36" i="2"/>
  <c r="P36" i="2" s="1"/>
  <c r="O479" i="2"/>
  <c r="O383" i="2"/>
  <c r="P383" i="2" s="1"/>
  <c r="O299" i="2"/>
  <c r="P299" i="2" s="1"/>
  <c r="O203" i="2"/>
  <c r="P203" i="2" s="1"/>
  <c r="O131" i="2"/>
  <c r="P131" i="2" s="1"/>
  <c r="O119" i="2"/>
  <c r="P119" i="2" s="1"/>
  <c r="O71" i="2"/>
  <c r="P71" i="2" s="1"/>
  <c r="O394" i="2"/>
  <c r="P394" i="2" s="1"/>
  <c r="O46" i="2"/>
  <c r="P46" i="2" s="1"/>
  <c r="O496" i="2"/>
  <c r="O484" i="2"/>
  <c r="O472" i="2"/>
  <c r="P472" i="2" s="1"/>
  <c r="O460" i="2"/>
  <c r="P460" i="2" s="1"/>
  <c r="O448" i="2"/>
  <c r="P448" i="2" s="1"/>
  <c r="O436" i="2"/>
  <c r="P436" i="2" s="1"/>
  <c r="O424" i="2"/>
  <c r="P424" i="2" s="1"/>
  <c r="O412" i="2"/>
  <c r="P412" i="2" s="1"/>
  <c r="O400" i="2"/>
  <c r="P400" i="2" s="1"/>
  <c r="O388" i="2"/>
  <c r="P388" i="2" s="1"/>
  <c r="O376" i="2"/>
  <c r="P376" i="2" s="1"/>
  <c r="O364" i="2"/>
  <c r="P364" i="2" s="1"/>
  <c r="O352" i="2"/>
  <c r="P352" i="2" s="1"/>
  <c r="O340" i="2"/>
  <c r="P340" i="2" s="1"/>
  <c r="O328" i="2"/>
  <c r="P328" i="2" s="1"/>
  <c r="O316" i="2"/>
  <c r="P316" i="2" s="1"/>
  <c r="O304" i="2"/>
  <c r="P304" i="2" s="1"/>
  <c r="O292" i="2"/>
  <c r="P292" i="2" s="1"/>
  <c r="O280" i="2"/>
  <c r="P280" i="2" s="1"/>
  <c r="O268" i="2"/>
  <c r="P268" i="2" s="1"/>
  <c r="O256" i="2"/>
  <c r="P256" i="2" s="1"/>
  <c r="O244" i="2"/>
  <c r="P244" i="2" s="1"/>
  <c r="O232" i="2"/>
  <c r="P232" i="2" s="1"/>
  <c r="O220" i="2"/>
  <c r="P220" i="2" s="1"/>
  <c r="O208" i="2"/>
  <c r="P208" i="2" s="1"/>
  <c r="O196" i="2"/>
  <c r="P196" i="2" s="1"/>
  <c r="O184" i="2"/>
  <c r="P184" i="2" s="1"/>
  <c r="O172" i="2"/>
  <c r="P172" i="2" s="1"/>
  <c r="O160" i="2"/>
  <c r="P160" i="2" s="1"/>
  <c r="O148" i="2"/>
  <c r="P148" i="2" s="1"/>
  <c r="O136" i="2"/>
  <c r="P136" i="2" s="1"/>
  <c r="O124" i="2"/>
  <c r="P124" i="2" s="1"/>
  <c r="O112" i="2"/>
  <c r="P112" i="2" s="1"/>
  <c r="O100" i="2"/>
  <c r="P100" i="2" s="1"/>
  <c r="O88" i="2"/>
  <c r="P88" i="2" s="1"/>
  <c r="O76" i="2"/>
  <c r="P76" i="2" s="1"/>
  <c r="O64" i="2"/>
  <c r="P64" i="2" s="1"/>
  <c r="O52" i="2"/>
  <c r="P52" i="2" s="1"/>
  <c r="O40" i="2"/>
  <c r="P40" i="2" s="1"/>
  <c r="O28" i="2"/>
  <c r="P28" i="2" s="1"/>
  <c r="O16" i="2"/>
  <c r="P16" i="2" s="1"/>
  <c r="O4" i="2"/>
  <c r="P4" i="2" s="1"/>
  <c r="O3" i="2"/>
  <c r="O493" i="2"/>
  <c r="O445" i="2"/>
  <c r="P445" i="2" s="1"/>
  <c r="O385" i="2"/>
  <c r="P385" i="2" s="1"/>
  <c r="O313" i="2"/>
  <c r="P313" i="2" s="1"/>
  <c r="O277" i="2"/>
  <c r="P277" i="2" s="1"/>
  <c r="O181" i="2"/>
  <c r="P181" i="2" s="1"/>
  <c r="O25" i="2"/>
  <c r="P25" i="2" s="1"/>
  <c r="O432" i="2"/>
  <c r="P432" i="2" s="1"/>
  <c r="O336" i="2"/>
  <c r="P336" i="2" s="1"/>
  <c r="O264" i="2"/>
  <c r="P264" i="2" s="1"/>
  <c r="O180" i="2"/>
  <c r="P180" i="2" s="1"/>
  <c r="O96" i="2"/>
  <c r="P96" i="2" s="1"/>
  <c r="O60" i="2"/>
  <c r="P60" i="2" s="1"/>
  <c r="O419" i="2"/>
  <c r="P419" i="2" s="1"/>
  <c r="O311" i="2"/>
  <c r="P311" i="2" s="1"/>
  <c r="O83" i="2"/>
  <c r="P83" i="2" s="1"/>
  <c r="O495" i="2"/>
  <c r="O483" i="2"/>
  <c r="O471" i="2"/>
  <c r="P471" i="2" s="1"/>
  <c r="O459" i="2"/>
  <c r="P459" i="2" s="1"/>
  <c r="O447" i="2"/>
  <c r="P447" i="2" s="1"/>
  <c r="O435" i="2"/>
  <c r="P435" i="2" s="1"/>
  <c r="O423" i="2"/>
  <c r="P423" i="2" s="1"/>
  <c r="O411" i="2"/>
  <c r="P411" i="2" s="1"/>
  <c r="O399" i="2"/>
  <c r="P399" i="2" s="1"/>
  <c r="O387" i="2"/>
  <c r="P387" i="2" s="1"/>
  <c r="O375" i="2"/>
  <c r="P375" i="2" s="1"/>
  <c r="O363" i="2"/>
  <c r="P363" i="2" s="1"/>
  <c r="O351" i="2"/>
  <c r="P351" i="2" s="1"/>
  <c r="O339" i="2"/>
  <c r="P339" i="2" s="1"/>
  <c r="O327" i="2"/>
  <c r="P327" i="2" s="1"/>
  <c r="O315" i="2"/>
  <c r="P315" i="2" s="1"/>
  <c r="O303" i="2"/>
  <c r="P303" i="2" s="1"/>
  <c r="O291" i="2"/>
  <c r="P291" i="2" s="1"/>
  <c r="O279" i="2"/>
  <c r="P279" i="2" s="1"/>
  <c r="O267" i="2"/>
  <c r="P267" i="2" s="1"/>
  <c r="O255" i="2"/>
  <c r="P255" i="2" s="1"/>
  <c r="O243" i="2"/>
  <c r="P243" i="2" s="1"/>
  <c r="O231" i="2"/>
  <c r="P231" i="2" s="1"/>
  <c r="O219" i="2"/>
  <c r="P219" i="2" s="1"/>
  <c r="O207" i="2"/>
  <c r="P207" i="2" s="1"/>
  <c r="O195" i="2"/>
  <c r="P195" i="2" s="1"/>
  <c r="O183" i="2"/>
  <c r="P183" i="2" s="1"/>
  <c r="O171" i="2"/>
  <c r="P171" i="2" s="1"/>
  <c r="O159" i="2"/>
  <c r="P159" i="2" s="1"/>
  <c r="O147" i="2"/>
  <c r="P147" i="2" s="1"/>
  <c r="O135" i="2"/>
  <c r="P135" i="2" s="1"/>
  <c r="O123" i="2"/>
  <c r="P123" i="2" s="1"/>
  <c r="O111" i="2"/>
  <c r="P111" i="2" s="1"/>
  <c r="O99" i="2"/>
  <c r="P99" i="2" s="1"/>
  <c r="O87" i="2"/>
  <c r="P87" i="2" s="1"/>
  <c r="O75" i="2"/>
  <c r="P75" i="2" s="1"/>
  <c r="O63" i="2"/>
  <c r="P63" i="2" s="1"/>
  <c r="O51" i="2"/>
  <c r="P51" i="2" s="1"/>
  <c r="O39" i="2"/>
  <c r="P39" i="2" s="1"/>
  <c r="O27" i="2"/>
  <c r="P27" i="2" s="1"/>
  <c r="O15" i="2"/>
  <c r="P15" i="2" s="1"/>
  <c r="O494" i="2"/>
  <c r="O482" i="2"/>
  <c r="O470" i="2"/>
  <c r="P470" i="2" s="1"/>
  <c r="O458" i="2"/>
  <c r="P458" i="2" s="1"/>
  <c r="O446" i="2"/>
  <c r="P446" i="2" s="1"/>
  <c r="O434" i="2"/>
  <c r="P434" i="2" s="1"/>
  <c r="O422" i="2"/>
  <c r="P422" i="2" s="1"/>
  <c r="O410" i="2"/>
  <c r="P410" i="2" s="1"/>
  <c r="O398" i="2"/>
  <c r="P398" i="2" s="1"/>
  <c r="O386" i="2"/>
  <c r="P386" i="2" s="1"/>
  <c r="O374" i="2"/>
  <c r="P374" i="2" s="1"/>
  <c r="O362" i="2"/>
  <c r="P362" i="2" s="1"/>
  <c r="O350" i="2"/>
  <c r="P350" i="2" s="1"/>
  <c r="O338" i="2"/>
  <c r="P338" i="2" s="1"/>
  <c r="O326" i="2"/>
  <c r="P326" i="2" s="1"/>
  <c r="O314" i="2"/>
  <c r="P314" i="2" s="1"/>
  <c r="O302" i="2"/>
  <c r="P302" i="2" s="1"/>
  <c r="O290" i="2"/>
  <c r="P290" i="2" s="1"/>
  <c r="O278" i="2"/>
  <c r="P278" i="2" s="1"/>
  <c r="O266" i="2"/>
  <c r="P266" i="2" s="1"/>
  <c r="O254" i="2"/>
  <c r="P254" i="2" s="1"/>
  <c r="O242" i="2"/>
  <c r="P242" i="2" s="1"/>
  <c r="O230" i="2"/>
  <c r="P230" i="2" s="1"/>
  <c r="O218" i="2"/>
  <c r="P218" i="2" s="1"/>
  <c r="O206" i="2"/>
  <c r="P206" i="2" s="1"/>
  <c r="O194" i="2"/>
  <c r="P194" i="2" s="1"/>
  <c r="O182" i="2"/>
  <c r="P182" i="2" s="1"/>
  <c r="O170" i="2"/>
  <c r="P170" i="2" s="1"/>
  <c r="O158" i="2"/>
  <c r="P158" i="2" s="1"/>
  <c r="O146" i="2"/>
  <c r="P146" i="2" s="1"/>
  <c r="O134" i="2"/>
  <c r="P134" i="2" s="1"/>
  <c r="O122" i="2"/>
  <c r="P122" i="2" s="1"/>
  <c r="O110" i="2"/>
  <c r="P110" i="2" s="1"/>
  <c r="O98" i="2"/>
  <c r="P98" i="2" s="1"/>
  <c r="O86" i="2"/>
  <c r="P86" i="2" s="1"/>
  <c r="O74" i="2"/>
  <c r="P74" i="2" s="1"/>
  <c r="O62" i="2"/>
  <c r="P62" i="2" s="1"/>
  <c r="O50" i="2"/>
  <c r="P50" i="2" s="1"/>
  <c r="O38" i="2"/>
  <c r="P38" i="2" s="1"/>
  <c r="O26" i="2"/>
  <c r="P26" i="2" s="1"/>
  <c r="O14" i="2"/>
  <c r="P14" i="2" s="1"/>
  <c r="O2" i="2"/>
  <c r="D9" i="3"/>
  <c r="F6" i="2" l="1"/>
  <c r="D3" i="3"/>
  <c r="B4" i="3" l="1"/>
  <c r="F11" i="2"/>
  <c r="B5" i="3" s="1"/>
  <c r="D5" i="3" s="1"/>
  <c r="D6" i="3"/>
  <c r="D4" i="3"/>
  <c r="B8" i="3" l="1"/>
  <c r="D8" i="3" s="1"/>
  <c r="D10" i="3" l="1"/>
  <c r="D11" i="3" l="1"/>
  <c r="D12" i="3"/>
</calcChain>
</file>

<file path=xl/sharedStrings.xml><?xml version="1.0" encoding="utf-8"?>
<sst xmlns="http://schemas.openxmlformats.org/spreadsheetml/2006/main" count="73" uniqueCount="62">
  <si>
    <t>programmareglement</t>
  </si>
  <si>
    <t>klik hier</t>
  </si>
  <si>
    <t>Partner</t>
  </si>
  <si>
    <t>Totale EFRO</t>
  </si>
  <si>
    <t>Totale kosten</t>
  </si>
  <si>
    <t>Type kostenplan</t>
  </si>
  <si>
    <t>Publiek of Privaat?</t>
  </si>
  <si>
    <t>Elementen accountantskosten</t>
  </si>
  <si>
    <t>Aantal</t>
  </si>
  <si>
    <t>Eenheidsprijs</t>
  </si>
  <si>
    <t>Totale prijs project</t>
  </si>
  <si>
    <t>eerste declaratie project</t>
  </si>
  <si>
    <t>te controleren kostenlijnen (voorspelling)</t>
  </si>
  <si>
    <t>foutenmarge op aantal kostenlijnen</t>
  </si>
  <si>
    <t xml:space="preserve">totaal projectbudget (per schijf van €1000) </t>
  </si>
  <si>
    <t>foutenmarge op TSK o.w.v. herdeclaraties</t>
  </si>
  <si>
    <t>aankoopdossiers</t>
  </si>
  <si>
    <t>controles ter plaatse</t>
  </si>
  <si>
    <t>Totale accountantskosten</t>
  </si>
  <si>
    <t>RAMING</t>
  </si>
  <si>
    <t>BTW (21%)</t>
  </si>
  <si>
    <t>Inclusief BTW</t>
  </si>
  <si>
    <t>Gegevensvalidatielijst</t>
  </si>
  <si>
    <t>partnernaam</t>
  </si>
  <si>
    <t>SCO_pers_dummy</t>
  </si>
  <si>
    <t>SCO_overige_dummy</t>
  </si>
  <si>
    <t>verwacht aantal kostenlijnen</t>
  </si>
  <si>
    <t>externe kosten</t>
  </si>
  <si>
    <t>verwacht aantal aanbestedingsdossiers</t>
  </si>
  <si>
    <t>verwacht aantal marktconformiteitsdossiers</t>
  </si>
  <si>
    <t>Ja</t>
  </si>
  <si>
    <t>Nee</t>
  </si>
  <si>
    <t>AANTAL</t>
  </si>
  <si>
    <t>totaal aantal partners</t>
  </si>
  <si>
    <t>Publiek</t>
  </si>
  <si>
    <t>Privaat</t>
  </si>
  <si>
    <t>aantal gecontroleerde kostenlijnen</t>
  </si>
  <si>
    <t>projectbudget totaal (uitgaven)</t>
  </si>
  <si>
    <t>SCO_40_overige</t>
  </si>
  <si>
    <t>SCO_20_personeel</t>
  </si>
  <si>
    <t>aantal aankoopdossiers</t>
  </si>
  <si>
    <t>PK via VUT/SUT + 40%</t>
  </si>
  <si>
    <t>PK via VUT/SUT (+15% OH + 1,5% R&amp;V)</t>
  </si>
  <si>
    <t>foutenmarge TSK door herdeclaratie (15%)</t>
  </si>
  <si>
    <t>Externe kosten + 20% PK (+ 15% OH)</t>
  </si>
  <si>
    <t>foutenmarge aantal herdeclaraties (15%)</t>
  </si>
  <si>
    <t>PK via VUT/SUT (+1,5% R&amp;V) + externe kosten + 7% OH</t>
  </si>
  <si>
    <t>=ALS([Gebruik van SCO]="Ja";125;ALS([Gebruik van SCO]="Nee";425;""))</t>
  </si>
  <si>
    <t>Externe kosten</t>
  </si>
  <si>
    <t>PK via VUT/SUT (+ 15% OH + 1,5% R&amp;V) + externe kosten</t>
  </si>
  <si>
    <t xml:space="preserve"> coëfficienten declaraties</t>
  </si>
  <si>
    <t>(verkregen uit regressie met gegevens van interreg 5)</t>
  </si>
  <si>
    <t>5% lowerbound</t>
  </si>
  <si>
    <t>5% upperbound</t>
  </si>
  <si>
    <t>totale_efro</t>
  </si>
  <si>
    <t>SCO_personeel</t>
  </si>
  <si>
    <t>SCO_overige</t>
  </si>
  <si>
    <t>constante</t>
  </si>
  <si>
    <t xml:space="preserve"> coëfficienten aanbestedingsdossiers</t>
  </si>
  <si>
    <t>10% lowerbound</t>
  </si>
  <si>
    <t>10% upperbound</t>
  </si>
  <si>
    <t xml:space="preserve"> coëfficienten marktconformiteit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</si>
</sst>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  <numFmt numFmtId="165" formatCode="#,##0.0000000"/>
  </numFmts>
  <fonts count="11" x14ac:knownFonts="1"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3" fontId="1" fillId="0" borderId="1" xfId="0" applyNumberFormat="1" applyFont="1" applyBorder="1"/>
    <xf numFmtId="164" fontId="4" fillId="3" borderId="1" xfId="1" applyNumberFormat="1" applyFont="1" applyFill="1" applyBorder="1"/>
    <xf numFmtId="44" fontId="0" fillId="3" borderId="1" xfId="2" applyFont="1" applyFill="1" applyBorder="1"/>
    <xf numFmtId="164" fontId="4" fillId="3" borderId="2" xfId="1" applyNumberFormat="1" applyFont="1" applyFill="1" applyBorder="1"/>
    <xf numFmtId="44" fontId="0" fillId="3" borderId="2" xfId="2" applyFont="1" applyFill="1" applyBorder="1"/>
    <xf numFmtId="0" fontId="4" fillId="3" borderId="3" xfId="0" applyFont="1" applyFill="1" applyBorder="1" applyAlignment="1">
      <alignment horizontal="right"/>
    </xf>
    <xf numFmtId="0" fontId="4" fillId="0" borderId="1" xfId="0" applyFont="1" applyBorder="1"/>
    <xf numFmtId="165" fontId="0" fillId="0" borderId="1" xfId="0" applyNumberFormat="1" applyBorder="1"/>
    <xf numFmtId="0" fontId="6" fillId="4" borderId="1" xfId="0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6" fillId="4" borderId="1" xfId="0" applyFont="1" applyFill="1" applyBorder="1" applyAlignment="1">
      <alignment wrapText="1"/>
    </xf>
    <xf numFmtId="44" fontId="4" fillId="3" borderId="1" xfId="2" applyFont="1" applyFill="1" applyBorder="1"/>
    <xf numFmtId="0" fontId="8" fillId="0" borderId="0" xfId="0" applyFont="1"/>
    <xf numFmtId="0" fontId="10" fillId="0" borderId="0" xfId="3" applyFont="1"/>
    <xf numFmtId="0" fontId="0" fillId="0" borderId="0" xfId="0" applyProtection="1">
      <protection locked="0"/>
    </xf>
    <xf numFmtId="44" fontId="0" fillId="0" borderId="0" xfId="2" applyFont="1" applyProtection="1">
      <protection locked="0"/>
    </xf>
    <xf numFmtId="0" fontId="0" fillId="4" borderId="0" xfId="0" applyFill="1" applyProtection="1">
      <protection locked="0"/>
    </xf>
    <xf numFmtId="0" fontId="9" fillId="0" borderId="0" xfId="3"/>
    <xf numFmtId="44" fontId="1" fillId="0" borderId="1" xfId="0" applyNumberFormat="1" applyFont="1" applyBorder="1"/>
    <xf numFmtId="1" fontId="1" fillId="0" borderId="1" xfId="0" applyNumberFormat="1" applyFont="1" applyBorder="1"/>
    <xf numFmtId="0" fontId="0" fillId="4" borderId="5" xfId="0" applyFill="1" applyBorder="1"/>
    <xf numFmtId="0" fontId="6" fillId="4" borderId="4" xfId="0" applyFont="1" applyFill="1" applyBorder="1"/>
    <xf numFmtId="0" fontId="4" fillId="0" borderId="0" xfId="0" applyFont="1"/>
    <xf numFmtId="44" fontId="4" fillId="0" borderId="1" xfId="0" applyNumberFormat="1" applyFont="1" applyBorder="1"/>
    <xf numFmtId="0" fontId="5" fillId="3" borderId="1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0" fillId="5" borderId="0" xfId="0" applyFill="1"/>
    <xf numFmtId="44" fontId="4" fillId="3" borderId="1" xfId="1" applyNumberFormat="1" applyFont="1" applyFill="1" applyBorder="1"/>
    <xf numFmtId="44" fontId="4" fillId="3" borderId="3" xfId="0" applyNumberFormat="1" applyFont="1" applyFill="1" applyBorder="1"/>
    <xf numFmtId="44" fontId="5" fillId="3" borderId="3" xfId="0" applyNumberFormat="1" applyFont="1" applyFill="1" applyBorder="1"/>
    <xf numFmtId="44" fontId="5" fillId="3" borderId="1" xfId="0" applyNumberFormat="1" applyFont="1" applyFill="1" applyBorder="1"/>
  </cellXfs>
  <cellStyles count="4">
    <cellStyle name="Hyperlink" xfId="3" builtinId="8"/>
    <cellStyle name="Komma" xfId="1" builtinId="3"/>
    <cellStyle name="Standaard" xfId="0" builtinId="0"/>
    <cellStyle name="Valuta" xfId="2" builtinId="4"/>
  </cellStyles>
  <dxfs count="7"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solid">
          <fgColor indexed="64"/>
          <bgColor rgb="FF003399"/>
        </patternFill>
      </fill>
      <protection locked="0" hidden="0"/>
    </dxf>
  </dxfs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hyperlink" Target="https://www.grensregio.eu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17</xdr:col>
      <xdr:colOff>466725</xdr:colOff>
      <xdr:row>11</xdr:row>
      <xdr:rowOff>103624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0"/>
          <a:ext cx="10273665" cy="194766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20</xdr:col>
      <xdr:colOff>266700</xdr:colOff>
      <xdr:row>58</xdr:row>
      <xdr:rowOff>129540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9600" y="2179320"/>
          <a:ext cx="11902440" cy="7688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fontAlgn="base"/>
          <a:r>
            <a:rPr lang="nl-NL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Instructies</a:t>
          </a:r>
        </a:p>
        <a:p>
          <a:pPr fontAlgn="base"/>
          <a:endParaRPr lang="nl-NL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nl-NL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Wat kun</a:t>
          </a:r>
          <a:r>
            <a:rPr lang="nl-NL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 met deze tool? 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Deze tool helpt je om in te schatten wat</a:t>
          </a:r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accountantskosten zullen zijn voor jouw project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Dit is vooral relevant bij het uitwerken van een projectaanvraag. H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 aanmaken van een kostenplan in je aanvraagdossier, en de verdere uitwerking van jouw kostenplan in detail, moet je uitvoeren in het e-loket.</a:t>
          </a: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de </a:t>
          </a:r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 Input</a:t>
          </a:r>
          <a:r>
            <a:rPr lang="nl-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 je de gegevens van de kostenplannen van alle partners van je project ingeven. Je moet per partner 4 velden invullen:</a:t>
          </a: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1.	In</a:t>
          </a: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kolom </a:t>
          </a:r>
          <a:r>
            <a:rPr lang="nl-NL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Partner </a:t>
          </a: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vul je de naam van elke partner in;</a:t>
          </a: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2.	In de kolom </a:t>
          </a:r>
          <a:r>
            <a:rPr lang="nl-NL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Totale EFRO </a:t>
          </a: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vul je het totale aangevraagde EFRO-subsidie voor elke partner;</a:t>
          </a: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3.	In de kolom </a:t>
          </a:r>
          <a:r>
            <a:rPr lang="nl-NL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Totale kosten </a:t>
          </a: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vul je de totale kosten in voor elke partner;</a:t>
          </a: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4.	</a:t>
          </a:r>
          <a:r>
            <a:rPr lang="nl-NL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kostenplan </a:t>
          </a: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reflecteert het type kostenplan waar de partner gebruik van maakt. De legenda is:</a:t>
          </a: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5.	Per partner moet je aangeven of deze een publieke of private status heeft in de laatste kolom.</a:t>
          </a:r>
          <a:endParaRPr lang="nl-NL" sz="1100" b="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In de </a:t>
          </a:r>
          <a:r>
            <a:rPr lang="nl-NL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 Voorspelling 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krijg je</a:t>
          </a:r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resultaten te zien van de voorspelde accountantkosten. De voorspelling wordt gemaakt a.d.h.v. de data ingegeven in de input tab. De accountantkosten bestaan uit 6 componenten:</a:t>
          </a:r>
        </a:p>
        <a:p>
          <a:pPr rtl="0" fontAlgn="base"/>
          <a:endParaRPr lang="nl-NL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1.	</a:t>
          </a:r>
          <a:r>
            <a:rPr lang="nl-NL" sz="11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eerste declaratie project</a:t>
          </a:r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de prijs voor de eerste declaratie van het project. Dit is dus een eenmalige kost.</a:t>
          </a:r>
        </a:p>
        <a:p>
          <a:pPr rtl="0" fontAlgn="base"/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2.	</a:t>
          </a:r>
          <a:r>
            <a:rPr lang="nl-NL" sz="11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 controleren kostenlijnen</a:t>
          </a:r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het aantal kostenlijnen (i.e. declaraties) voor het project dat we verwachten o.b.v. </a:t>
          </a: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totale EFRO-subsidie en welke SCO's de partners gebruiken.</a:t>
          </a: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3.	</a:t>
          </a:r>
          <a:r>
            <a:rPr lang="nl-NL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foutenmarge op aantal kostenlijnen</a:t>
          </a: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een gemiddelde foutenmarge van 15% op het aantal te controleren kostenlijnen.</a:t>
          </a:r>
        </a:p>
        <a:p>
          <a:pPr rtl="0" fontAlgn="base"/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4.	</a:t>
          </a:r>
          <a:r>
            <a:rPr lang="nl-BE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totaal projectbudget (per schijf van €1000)</a:t>
          </a:r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deze component weerspiegelt de totaal kosten van het project. Per schijf van €1000 betaal je hier €2,46 op.</a:t>
          </a:r>
        </a:p>
        <a:p>
          <a:pPr rtl="0" fontAlgn="base"/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5.	</a:t>
          </a:r>
          <a:r>
            <a:rPr lang="nl-NL" sz="11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foutenmarge op TSK o.w.v. herdeclaraties</a:t>
          </a:r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een gemiddelde foutenmarge van 15% op het totale projectbudget.</a:t>
          </a:r>
        </a:p>
        <a:p>
          <a:pPr rtl="0" fontAlgn="base"/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6.	</a:t>
          </a:r>
          <a:r>
            <a:rPr lang="nl-NL" sz="11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aankoopdossiers</a:t>
          </a:r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het geschatte aantal aankoopdossiers per project.</a:t>
          </a: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7.	</a:t>
          </a:r>
          <a:r>
            <a:rPr lang="nl-NL" sz="11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controles ter plaatse</a:t>
          </a:r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we verwachten</a:t>
          </a: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gemiddeld 6 controles ter plaatse per project.</a:t>
          </a:r>
          <a:endParaRPr lang="nl-NL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endParaRPr lang="nl-NL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r>
            <a:rPr lang="nl-NL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Disclaimer</a:t>
          </a:r>
        </a:p>
        <a:p>
          <a:pPr rtl="0" fontAlgn="base"/>
          <a:endParaRPr lang="nl-NL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Deze tool is een hulpinstrument, waarmee je de accountantskosten</a:t>
          </a:r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kan schatten. H</a:t>
          </a: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 is slechts een schatting: dit wil zeggen dat er een afwijking zal zitten op de uiteindelijke kosten. Interreg Vlaanderen Nederland is hier niet verantwoordelijk voor.</a:t>
          </a:r>
          <a:endParaRPr lang="nl-NL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endParaRPr lang="nl-NL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Indien je opmerkingen of vragen hebt,</a:t>
          </a: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aarzel dan niet om advies-op-maat te vragen bij onze projectadviseurs.</a:t>
          </a:r>
        </a:p>
        <a:p>
          <a:pPr rtl="0" fontAlgn="base"/>
          <a:endParaRPr lang="nl-NL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endParaRPr lang="nl-BE">
            <a:effectLst/>
          </a:endParaRPr>
        </a:p>
      </xdr:txBody>
    </xdr:sp>
    <xdr:clientData/>
  </xdr:twoCellAnchor>
  <xdr:twoCellAnchor editAs="oneCell">
    <xdr:from>
      <xdr:col>4</xdr:col>
      <xdr:colOff>22860</xdr:colOff>
      <xdr:row>24</xdr:row>
      <xdr:rowOff>152400</xdr:rowOff>
    </xdr:from>
    <xdr:to>
      <xdr:col>9</xdr:col>
      <xdr:colOff>365760</xdr:colOff>
      <xdr:row>37</xdr:row>
      <xdr:rowOff>38100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4175760"/>
          <a:ext cx="3390900" cy="2065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0</xdr:row>
      <xdr:rowOff>0</xdr:rowOff>
    </xdr:from>
    <xdr:to>
      <xdr:col>12</xdr:col>
      <xdr:colOff>7806</xdr:colOff>
      <xdr:row>5</xdr:row>
      <xdr:rowOff>76200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02840" y="0"/>
          <a:ext cx="4259766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472440</xdr:colOff>
      <xdr:row>1</xdr:row>
      <xdr:rowOff>3411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99460" cy="70826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1:E2" totalsRowShown="0" headerRowDxfId="6" dataDxfId="5">
  <autoFilter ref="A1:E2" xr:uid="{00000000-0009-0000-0100-000001000000}"/>
  <tableColumns count="5">
    <tableColumn id="1" xr3:uid="{00000000-0010-0000-0000-000001000000}" name="Partner" dataDxfId="4"/>
    <tableColumn id="2" xr3:uid="{00000000-0010-0000-0000-000002000000}" name="Totale EFRO" dataDxfId="3" dataCellStyle="Valuta"/>
    <tableColumn id="5" xr3:uid="{00000000-0010-0000-0000-000005000000}" name="Totale kosten" dataDxfId="2" dataCellStyle="Valuta"/>
    <tableColumn id="3" xr3:uid="{00000000-0010-0000-0000-000003000000}" name="Type kostenplan" dataDxfId="1" dataCellStyle="Valuta"/>
    <tableColumn id="7" xr3:uid="{00000000-0010-0000-0000-000007000000}" name="Publiek of Privaat?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rensregio.eu/mijn-project/download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1:D60"/>
  <sheetViews>
    <sheetView showGridLines="0" tabSelected="1" workbookViewId="0">
      <selection activeCell="E60" sqref="E60"/>
    </sheetView>
  </sheetViews>
  <sheetFormatPr defaultRowHeight="12.75" x14ac:dyDescent="0.2"/>
  <cols>
    <col min="3" max="3" width="9.7109375" customWidth="1"/>
  </cols>
  <sheetData>
    <row r="41" spans="2:4" x14ac:dyDescent="0.2">
      <c r="B41" s="16"/>
      <c r="D41" s="17"/>
    </row>
    <row r="42" spans="2:4" x14ac:dyDescent="0.2">
      <c r="B42" s="16"/>
      <c r="D42" s="17"/>
    </row>
    <row r="60" spans="2:4" x14ac:dyDescent="0.2">
      <c r="B60" t="s">
        <v>0</v>
      </c>
      <c r="D60" s="21" t="s">
        <v>1</v>
      </c>
    </row>
  </sheetData>
  <sheetProtection sheet="1" objects="1" scenarios="1"/>
  <hyperlinks>
    <hyperlink ref="D60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"/>
  <sheetViews>
    <sheetView workbookViewId="0">
      <selection activeCell="A2" sqref="A2"/>
    </sheetView>
  </sheetViews>
  <sheetFormatPr defaultColWidth="8.85546875" defaultRowHeight="12.75" x14ac:dyDescent="0.2"/>
  <cols>
    <col min="1" max="1" width="44" style="18" customWidth="1"/>
    <col min="2" max="3" width="27.28515625" style="18" customWidth="1"/>
    <col min="4" max="4" width="52" style="18" customWidth="1"/>
    <col min="5" max="5" width="41.140625" style="18" customWidth="1"/>
  </cols>
  <sheetData>
    <row r="1" spans="1:5" x14ac:dyDescent="0.2">
      <c r="A1" s="20" t="s">
        <v>2</v>
      </c>
      <c r="B1" s="20" t="s">
        <v>3</v>
      </c>
      <c r="C1" s="20" t="s">
        <v>4</v>
      </c>
      <c r="D1" s="20" t="s">
        <v>5</v>
      </c>
      <c r="E1" s="20" t="s">
        <v>6</v>
      </c>
    </row>
    <row r="2" spans="1:5" x14ac:dyDescent="0.2">
      <c r="B2" s="19"/>
      <c r="C2" s="19"/>
      <c r="D2" s="19"/>
    </row>
  </sheetData>
  <protectedRanges>
    <protectedRange sqref="A1:D1" name="Bereik1"/>
  </protectedRange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100-000000000000}">
          <x14:formula1>
            <xm:f>hulpblad!$A$5:$A$6</xm:f>
          </x14:formula1>
          <xm:sqref>E2</xm:sqref>
        </x14:dataValidation>
        <x14:dataValidation type="list" allowBlank="1" showInputMessage="1" showErrorMessage="1" xr:uid="{00000000-0002-0000-0100-000001000000}">
          <x14:formula1>
            <xm:f>hulpblad!$A$9:$A$14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"/>
  <sheetViews>
    <sheetView workbookViewId="0">
      <selection activeCell="D14" sqref="D14"/>
    </sheetView>
  </sheetViews>
  <sheetFormatPr defaultRowHeight="12.75" x14ac:dyDescent="0.2"/>
  <cols>
    <col min="1" max="1" width="41.28515625" customWidth="1"/>
    <col min="2" max="2" width="17.85546875" customWidth="1"/>
    <col min="3" max="3" width="19.28515625" customWidth="1"/>
    <col min="4" max="4" width="28" customWidth="1"/>
  </cols>
  <sheetData>
    <row r="1" spans="1:4" ht="55.9" customHeight="1" x14ac:dyDescent="0.2"/>
    <row r="2" spans="1:4" x14ac:dyDescent="0.2">
      <c r="A2" s="11" t="s">
        <v>7</v>
      </c>
      <c r="B2" s="11" t="s">
        <v>8</v>
      </c>
      <c r="C2" s="11" t="s">
        <v>9</v>
      </c>
      <c r="D2" s="11" t="s">
        <v>10</v>
      </c>
    </row>
    <row r="3" spans="1:4" x14ac:dyDescent="0.2">
      <c r="A3" s="12" t="s">
        <v>11</v>
      </c>
      <c r="B3" s="4">
        <f>hulpblad!F5</f>
        <v>0</v>
      </c>
      <c r="C3" s="5">
        <v>2276.42</v>
      </c>
      <c r="D3" s="5">
        <f>B3*C3</f>
        <v>0</v>
      </c>
    </row>
    <row r="4" spans="1:4" x14ac:dyDescent="0.2">
      <c r="A4" s="12" t="s">
        <v>12</v>
      </c>
      <c r="B4" s="4">
        <f>ROUND(hulpblad!F6,0)</f>
        <v>0</v>
      </c>
      <c r="C4" s="5">
        <v>10.59</v>
      </c>
      <c r="D4" s="5">
        <f t="shared" ref="D4:D9" si="0">B4*C4</f>
        <v>0</v>
      </c>
    </row>
    <row r="5" spans="1:4" x14ac:dyDescent="0.2">
      <c r="A5" s="12" t="s">
        <v>13</v>
      </c>
      <c r="B5" s="4">
        <f>ROUND(hulpblad!F11,0)</f>
        <v>0</v>
      </c>
      <c r="C5" s="5">
        <v>10.59</v>
      </c>
      <c r="D5" s="5">
        <f>B5*C5</f>
        <v>0</v>
      </c>
    </row>
    <row r="6" spans="1:4" x14ac:dyDescent="0.2">
      <c r="A6" s="12" t="s">
        <v>14</v>
      </c>
      <c r="B6" s="31">
        <f>hulpblad!F7</f>
        <v>0</v>
      </c>
      <c r="C6" s="5">
        <v>2.6</v>
      </c>
      <c r="D6" s="5">
        <f>(B6/1000)*C6</f>
        <v>0</v>
      </c>
    </row>
    <row r="7" spans="1:4" x14ac:dyDescent="0.2">
      <c r="A7" s="12" t="s">
        <v>15</v>
      </c>
      <c r="B7" s="15">
        <f>hulpblad!F10</f>
        <v>0</v>
      </c>
      <c r="C7" s="5">
        <v>2.6</v>
      </c>
      <c r="D7" s="5">
        <f>(B7/1000)*C7</f>
        <v>0</v>
      </c>
    </row>
    <row r="8" spans="1:4" x14ac:dyDescent="0.2">
      <c r="A8" s="12" t="s">
        <v>16</v>
      </c>
      <c r="B8" s="4">
        <f>ROUND(hulpblad!F8,0)</f>
        <v>0</v>
      </c>
      <c r="C8" s="5">
        <v>291.17</v>
      </c>
      <c r="D8" s="5">
        <f t="shared" si="0"/>
        <v>0</v>
      </c>
    </row>
    <row r="9" spans="1:4" ht="13.5" thickBot="1" x14ac:dyDescent="0.25">
      <c r="A9" s="13" t="s">
        <v>17</v>
      </c>
      <c r="B9" s="6">
        <f>hulpblad!F9</f>
        <v>0</v>
      </c>
      <c r="C9" s="7">
        <v>1747.02</v>
      </c>
      <c r="D9" s="7">
        <f t="shared" si="0"/>
        <v>0</v>
      </c>
    </row>
    <row r="10" spans="1:4" ht="13.5" thickTop="1" x14ac:dyDescent="0.2">
      <c r="A10" s="25" t="s">
        <v>18</v>
      </c>
      <c r="B10" s="24"/>
      <c r="C10" s="8" t="s">
        <v>19</v>
      </c>
      <c r="D10" s="32">
        <f>SUM(D3:D9)</f>
        <v>0</v>
      </c>
    </row>
    <row r="11" spans="1:4" x14ac:dyDescent="0.2">
      <c r="C11" s="29" t="s">
        <v>20</v>
      </c>
      <c r="D11" s="33">
        <f>D10*0.21</f>
        <v>0</v>
      </c>
    </row>
    <row r="12" spans="1:4" x14ac:dyDescent="0.2">
      <c r="C12" s="28" t="s">
        <v>21</v>
      </c>
      <c r="D12" s="34">
        <f>D10*1.21</f>
        <v>0</v>
      </c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97"/>
  <sheetViews>
    <sheetView workbookViewId="0">
      <selection activeCell="F10" sqref="F10"/>
    </sheetView>
  </sheetViews>
  <sheetFormatPr defaultRowHeight="12.75" x14ac:dyDescent="0.2"/>
  <cols>
    <col min="1" max="1" width="53.5703125" customWidth="1"/>
    <col min="2" max="2" width="15.28515625" customWidth="1"/>
    <col min="3" max="3" width="17.140625" customWidth="1"/>
    <col min="5" max="5" width="38.7109375" customWidth="1"/>
    <col min="6" max="6" width="27.5703125" customWidth="1"/>
    <col min="7" max="7" width="18.42578125" customWidth="1"/>
    <col min="8" max="8" width="15" customWidth="1"/>
    <col min="12" max="12" width="15.85546875" customWidth="1"/>
    <col min="13" max="13" width="25.85546875" customWidth="1"/>
    <col min="14" max="14" width="32" customWidth="1"/>
    <col min="15" max="15" width="27" customWidth="1"/>
    <col min="16" max="16" width="9.140625" bestFit="1" customWidth="1"/>
    <col min="17" max="17" width="24.85546875" customWidth="1"/>
    <col min="18" max="18" width="36.140625" customWidth="1"/>
    <col min="19" max="19" width="8.85546875" customWidth="1"/>
    <col min="20" max="20" width="36.85546875" customWidth="1"/>
  </cols>
  <sheetData>
    <row r="1" spans="1:21" x14ac:dyDescent="0.2">
      <c r="A1" s="26" t="s">
        <v>22</v>
      </c>
      <c r="L1" t="s">
        <v>23</v>
      </c>
      <c r="M1" t="s">
        <v>24</v>
      </c>
      <c r="N1" t="s">
        <v>25</v>
      </c>
      <c r="O1" t="s">
        <v>26</v>
      </c>
      <c r="Q1" t="s">
        <v>27</v>
      </c>
      <c r="R1" t="s">
        <v>28</v>
      </c>
      <c r="T1" t="s">
        <v>29</v>
      </c>
    </row>
    <row r="2" spans="1:21" x14ac:dyDescent="0.2">
      <c r="A2" t="s">
        <v>30</v>
      </c>
      <c r="D2" s="30"/>
      <c r="L2">
        <f>Tabel1[[#All],[Partner]]</f>
        <v>0</v>
      </c>
      <c r="M2">
        <f>IF(Tabel1[[#All],[Type kostenplan]]=A11,1,0)</f>
        <v>0</v>
      </c>
      <c r="N2">
        <f>IF(Tabel1[[#All],[Type kostenplan]]=A9,1,0)</f>
        <v>0</v>
      </c>
      <c r="O2">
        <f>$F$20+$F$17*Input!B2+$F$18*M2+$F$19*N2</f>
        <v>69.705669999999998</v>
      </c>
      <c r="P2">
        <f>MAX(0,IF(hulpblad!$D$2=ISBLANK(Tabel1[Totale EFRO]),IFERROR(O2,0),0))</f>
        <v>0</v>
      </c>
      <c r="Q2">
        <f>IF(Tabel1[[#All],[Type kostenplan]]=hulpblad!$A$11,1,IF(Tabel1[[#All],[Type kostenplan]]=hulpblad!$A$12,1,IF(Tabel1[[#All],[Type kostenplan]]=hulpblad!$A$13,1,IF(Tabel1[[#All],[Type kostenplan]]=hulpblad!$A$14,1,0))))</f>
        <v>0</v>
      </c>
      <c r="R2">
        <f>$F$26+$F$25*Input!B2</f>
        <v>1.061596</v>
      </c>
      <c r="S2">
        <f>IFERROR(IF(Q2=1,IF(Tabel1[Publiek of Privaat?]="Privaat",0,MAX(0,IF(hulpblad!$D$2=ISBLANK(Tabel1[Publiek of Privaat?]),IFERROR(R2,0),0))),0),0)</f>
        <v>0</v>
      </c>
      <c r="T2">
        <f>$F$32+$F$31*Input!B2</f>
        <v>6.3128900000000002E-2</v>
      </c>
      <c r="U2">
        <f>IFERROR(IF(Q2=1,IF(Tabel1[Publiek of Privaat?]="Publiek",0,MAX(0,IF(hulpblad!$D$2=ISBLANK(Tabel1[Publiek of Privaat?]),IFERROR(T2,0),0))),0),0)</f>
        <v>0</v>
      </c>
    </row>
    <row r="3" spans="1:21" x14ac:dyDescent="0.2">
      <c r="A3" t="s">
        <v>31</v>
      </c>
      <c r="E3" s="1" t="s">
        <v>7</v>
      </c>
      <c r="F3" s="1" t="s">
        <v>32</v>
      </c>
      <c r="L3" t="e">
        <f>Tabel1[[#All],[Partner]]</f>
        <v>#VALUE!</v>
      </c>
      <c r="M3" t="e">
        <f>IF(Tabel1[[#All],[Type kostenplan]]=A12,1,0)</f>
        <v>#VALUE!</v>
      </c>
      <c r="N3" t="e">
        <f>IF(Tabel1[[#All],[Type kostenplan]]=A10,1,0)</f>
        <v>#VALUE!</v>
      </c>
      <c r="O3" t="e">
        <f>$F$20+$F$17*Input!B3+$F$18*M3+$F$19*N3</f>
        <v>#VALUE!</v>
      </c>
      <c r="P3">
        <f>MAX(0,IF(hulpblad!$D$2=ISBLANK(Tabel1[Totale EFRO]),IFERROR(O3,0),0))</f>
        <v>0</v>
      </c>
      <c r="Q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">
        <f>$F$26+$F$25*Input!B3</f>
        <v>1.061596</v>
      </c>
      <c r="S3">
        <f>IFERROR(IF(Q3=1,IF(Tabel1[Publiek of Privaat?]="Privaat",0,MAX(0,IF(hulpblad!$D$2=ISBLANK(Tabel1[Publiek of Privaat?]),IFERROR(R3,0),0))),0),0)</f>
        <v>0</v>
      </c>
      <c r="T3">
        <f>$F$32+$F$31*Input!B3</f>
        <v>6.3128900000000002E-2</v>
      </c>
      <c r="U3">
        <f>IFERROR(IF(Q3=1,IF(Tabel1[Publiek of Privaat?]="Publiek",0,MAX(0,IF(hulpblad!$D$2=ISBLANK(Tabel1[Publiek of Privaat?]),IFERROR(T3,0),0))),0),0)</f>
        <v>0</v>
      </c>
    </row>
    <row r="4" spans="1:21" x14ac:dyDescent="0.2">
      <c r="E4" s="2" t="s">
        <v>33</v>
      </c>
      <c r="F4" s="9">
        <f>IF(hulpblad!D2=ISBLANK(Tabel1[Partner]),ROWS(Tabel1[Partner]),0)</f>
        <v>0</v>
      </c>
      <c r="L4" t="e">
        <f>Tabel1[[#All],[Partner]]</f>
        <v>#VALUE!</v>
      </c>
      <c r="M4" t="e">
        <f>IF(Tabel1[[#All],[Type kostenplan]]=A13,1,0)</f>
        <v>#VALUE!</v>
      </c>
      <c r="N4" t="e">
        <f>IF(Tabel1[[#All],[Type kostenplan]]=A11,1,0)</f>
        <v>#VALUE!</v>
      </c>
      <c r="O4" t="e">
        <f>$F$20+$F$17*Input!B4+$F$18*M4+$F$19*N4</f>
        <v>#VALUE!</v>
      </c>
      <c r="P4">
        <f>MAX(0,IF(hulpblad!$D$2=ISBLANK(Tabel1[Totale EFRO]),IFERROR(O4,0),0))</f>
        <v>0</v>
      </c>
      <c r="Q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">
        <f>$F$26+$F$25*Input!B4</f>
        <v>1.061596</v>
      </c>
      <c r="S4">
        <f>IFERROR(IF(Q4=1,IF(Tabel1[Publiek of Privaat?]="Privaat",0,MAX(0,IF(hulpblad!$D$2=ISBLANK(Tabel1[Publiek of Privaat?]),IFERROR(R4,0),0))),0),0)</f>
        <v>0</v>
      </c>
      <c r="T4">
        <f>$F$32+$F$31*Input!B4</f>
        <v>6.3128900000000002E-2</v>
      </c>
      <c r="U4">
        <f>IFERROR(IF(Q4=1,IF(Tabel1[Publiek of Privaat?]="Publiek",0,MAX(0,IF(hulpblad!$D$2=ISBLANK(Tabel1[Publiek of Privaat?]),IFERROR(T4,0),0))),0),0)</f>
        <v>0</v>
      </c>
    </row>
    <row r="5" spans="1:21" x14ac:dyDescent="0.2">
      <c r="A5" t="s">
        <v>34</v>
      </c>
      <c r="E5" s="2" t="s">
        <v>11</v>
      </c>
      <c r="F5" s="9">
        <f>IF(hulpblad!D3=ISBLANK(Tabel1[Partner]),1,0)</f>
        <v>0</v>
      </c>
      <c r="L5" t="e">
        <f>Tabel1[[#All],[Partner]]</f>
        <v>#VALUE!</v>
      </c>
      <c r="M5" t="e">
        <f>IF(Tabel1[[#All],[Type kostenplan]]=A14,1,0)</f>
        <v>#VALUE!</v>
      </c>
      <c r="N5" t="e">
        <f>IF(Tabel1[[#All],[Type kostenplan]]=A12,1,0)</f>
        <v>#VALUE!</v>
      </c>
      <c r="O5" t="e">
        <f>$F$20+$F$17*Input!B5+$F$18*M5+$F$19*N5</f>
        <v>#VALUE!</v>
      </c>
      <c r="P5">
        <f>MAX(0,IF(hulpblad!$D$2=ISBLANK(Tabel1[Totale EFRO]),IFERROR(O5,0),0))</f>
        <v>0</v>
      </c>
      <c r="Q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5">
        <f>$F$26+$F$25*Input!B5</f>
        <v>1.061596</v>
      </c>
      <c r="S5">
        <f>IFERROR(IF(Q5=1,IF(Tabel1[Publiek of Privaat?]="Privaat",0,MAX(0,IF(hulpblad!$D$2=ISBLANK(Tabel1[Publiek of Privaat?]),IFERROR(R5,0),0))),0),0)</f>
        <v>0</v>
      </c>
      <c r="T5">
        <f>$F$32+$F$31*Input!B5</f>
        <v>6.3128900000000002E-2</v>
      </c>
      <c r="U5">
        <f>IFERROR(IF(Q5=1,IF(Tabel1[Publiek of Privaat?]="Publiek",0,MAX(0,IF(hulpblad!$D$2=ISBLANK(Tabel1[Publiek of Privaat?]),IFERROR(T5,0),0))),0),0)</f>
        <v>0</v>
      </c>
    </row>
    <row r="6" spans="1:21" x14ac:dyDescent="0.2">
      <c r="A6" t="s">
        <v>35</v>
      </c>
      <c r="E6" s="2" t="s">
        <v>36</v>
      </c>
      <c r="F6" s="3">
        <f>SUM(P2:P497)</f>
        <v>0</v>
      </c>
      <c r="L6" t="e">
        <f>Tabel1[[#All],[Partner]]</f>
        <v>#VALUE!</v>
      </c>
      <c r="M6" t="e">
        <f>IF(Tabel1[[#All],[Type kostenplan]]=A15,1,0)</f>
        <v>#VALUE!</v>
      </c>
      <c r="N6" t="e">
        <f>IF(Tabel1[[#All],[Type kostenplan]]=A13,1,0)</f>
        <v>#VALUE!</v>
      </c>
      <c r="O6" t="e">
        <f>$F$20+$F$17*Input!B6+$F$18*M6+$F$19*N6</f>
        <v>#VALUE!</v>
      </c>
      <c r="P6">
        <f>MAX(0,IF(hulpblad!$D$2=ISBLANK(Tabel1[Totale EFRO]),IFERROR(O6,0),0))</f>
        <v>0</v>
      </c>
      <c r="Q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6">
        <f>$F$26+$F$25*Input!B6</f>
        <v>1.061596</v>
      </c>
      <c r="S6">
        <f>IFERROR(IF(Q6=1,IF(Tabel1[Publiek of Privaat?]="Privaat",0,MAX(0,IF(hulpblad!$D$2=ISBLANK(Tabel1[Publiek of Privaat?]),IFERROR(R6,0),0))),0),0)</f>
        <v>0</v>
      </c>
      <c r="T6">
        <f>$F$32+$F$31*Input!B6</f>
        <v>6.3128900000000002E-2</v>
      </c>
      <c r="U6">
        <f>IFERROR(IF(Q6=1,IF(Tabel1[Publiek of Privaat?]="Publiek",0,MAX(0,IF(hulpblad!$D$2=ISBLANK(Tabel1[Publiek of Privaat?]),IFERROR(T6,0),0))),0),0)</f>
        <v>0</v>
      </c>
    </row>
    <row r="7" spans="1:21" x14ac:dyDescent="0.2">
      <c r="E7" s="2" t="s">
        <v>37</v>
      </c>
      <c r="F7" s="22">
        <f>SUM(Tabel1[Totale kosten])</f>
        <v>0</v>
      </c>
      <c r="L7" t="e">
        <f>Tabel1[[#All],[Partner]]</f>
        <v>#VALUE!</v>
      </c>
      <c r="M7" t="e">
        <f>IF(Tabel1[[#All],[Type kostenplan]]=A16,1,0)</f>
        <v>#VALUE!</v>
      </c>
      <c r="N7" t="e">
        <f>IF(Tabel1[[#All],[Type kostenplan]]=A14,1,0)</f>
        <v>#VALUE!</v>
      </c>
      <c r="O7" t="e">
        <f>$F$20+$F$17*Input!B7+$F$18*M7+$F$19*N7</f>
        <v>#VALUE!</v>
      </c>
      <c r="P7">
        <f>MAX(0,IF(hulpblad!$D$2=ISBLANK(Tabel1[Totale EFRO]),IFERROR(O7,0),0))</f>
        <v>0</v>
      </c>
      <c r="Q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7">
        <f>$F$26+$F$25*Input!B7</f>
        <v>1.061596</v>
      </c>
      <c r="S7">
        <f>IFERROR(IF(Q7=1,IF(Tabel1[Publiek of Privaat?]="Privaat",0,MAX(0,IF(hulpblad!$D$2=ISBLANK(Tabel1[Publiek of Privaat?]),IFERROR(R7,0),0))),0),0)</f>
        <v>0</v>
      </c>
      <c r="T7">
        <f>$F$32+$F$31*Input!B7</f>
        <v>6.3128900000000002E-2</v>
      </c>
      <c r="U7">
        <f>IFERROR(IF(Q7=1,IF(Tabel1[Publiek of Privaat?]="Publiek",0,MAX(0,IF(hulpblad!$D$2=ISBLANK(Tabel1[Publiek of Privaat?]),IFERROR(T7,0),0))),0),0)</f>
        <v>0</v>
      </c>
    </row>
    <row r="8" spans="1:21" x14ac:dyDescent="0.2">
      <c r="B8" t="s">
        <v>38</v>
      </c>
      <c r="C8" t="s">
        <v>39</v>
      </c>
      <c r="E8" s="2" t="s">
        <v>40</v>
      </c>
      <c r="F8" s="23">
        <f>SUM(S2:S497)+SUM(U2:U497)</f>
        <v>0</v>
      </c>
      <c r="L8" t="e">
        <f>Tabel1[[#All],[Partner]]</f>
        <v>#VALUE!</v>
      </c>
      <c r="M8" t="e">
        <f>IF(Tabel1[[#All],[Type kostenplan]]=A17,1,0)</f>
        <v>#VALUE!</v>
      </c>
      <c r="N8" t="e">
        <f>IF(Tabel1[[#All],[Type kostenplan]]=A15,1,0)</f>
        <v>#VALUE!</v>
      </c>
      <c r="O8" t="e">
        <f>$F$20+$F$17*Input!B8+$F$18*M8+$F$19*N8</f>
        <v>#VALUE!</v>
      </c>
      <c r="P8">
        <f>MAX(0,IF(hulpblad!$D$2=ISBLANK(Tabel1[Totale EFRO]),IFERROR(O8,0),0))</f>
        <v>0</v>
      </c>
      <c r="Q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8">
        <f>$F$26+$F$25*Input!B8</f>
        <v>1.061596</v>
      </c>
      <c r="S8">
        <f>IFERROR(IF(Q8=1,IF(Tabel1[Publiek of Privaat?]="Privaat",0,MAX(0,IF(hulpblad!$D$2=ISBLANK(Tabel1[Publiek of Privaat?]),IFERROR(R8,0),0))),0),0)</f>
        <v>0</v>
      </c>
      <c r="T8">
        <f>$F$32+$F$31*Input!B8</f>
        <v>6.3128900000000002E-2</v>
      </c>
      <c r="U8">
        <f>IFERROR(IF(Q8=1,IF(Tabel1[Publiek of Privaat?]="Publiek",0,MAX(0,IF(hulpblad!$D$2=ISBLANK(Tabel1[Publiek of Privaat?]),IFERROR(T8,0),0))),0),0)</f>
        <v>0</v>
      </c>
    </row>
    <row r="9" spans="1:21" x14ac:dyDescent="0.2">
      <c r="A9" t="s">
        <v>41</v>
      </c>
      <c r="B9">
        <v>1</v>
      </c>
      <c r="C9">
        <v>0</v>
      </c>
      <c r="E9" s="2" t="s">
        <v>17</v>
      </c>
      <c r="F9" s="9">
        <f>IF(hulpblad!D7=ISBLANK(Tabel1[Partner]),4,0)</f>
        <v>0</v>
      </c>
      <c r="L9" t="e">
        <f>Tabel1[[#All],[Partner]]</f>
        <v>#VALUE!</v>
      </c>
      <c r="M9" t="e">
        <f>IF(Tabel1[[#All],[Type kostenplan]]=A18,1,0)</f>
        <v>#VALUE!</v>
      </c>
      <c r="N9" t="e">
        <f>IF(Tabel1[[#All],[Type kostenplan]]=A16,1,0)</f>
        <v>#VALUE!</v>
      </c>
      <c r="O9" t="e">
        <f>$F$20+$F$17*Input!B9+$F$18*M9+$F$19*N9</f>
        <v>#VALUE!</v>
      </c>
      <c r="P9">
        <f>MAX(0,IF(hulpblad!$D$2=ISBLANK(Tabel1[Totale EFRO]),IFERROR(O9,0),0))</f>
        <v>0</v>
      </c>
      <c r="Q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9">
        <f>$F$26+$F$25*Input!B9</f>
        <v>1.061596</v>
      </c>
      <c r="S9">
        <f>IFERROR(IF(Q9=1,IF(Tabel1[Publiek of Privaat?]="Privaat",0,MAX(0,IF(hulpblad!$D$2=ISBLANK(Tabel1[Publiek of Privaat?]),IFERROR(R9,0),0))),0),0)</f>
        <v>0</v>
      </c>
      <c r="T9">
        <f>$F$32+$F$31*Input!B9</f>
        <v>6.3128900000000002E-2</v>
      </c>
      <c r="U9">
        <f>IFERROR(IF(Q9=1,IF(Tabel1[Publiek of Privaat?]="Publiek",0,MAX(0,IF(hulpblad!$D$2=ISBLANK(Tabel1[Publiek of Privaat?]),IFERROR(T9,0),0))),0),0)</f>
        <v>0</v>
      </c>
    </row>
    <row r="10" spans="1:21" x14ac:dyDescent="0.2">
      <c r="A10" t="s">
        <v>42</v>
      </c>
      <c r="B10">
        <v>0</v>
      </c>
      <c r="C10">
        <v>0</v>
      </c>
      <c r="E10" s="2" t="s">
        <v>43</v>
      </c>
      <c r="F10" s="27">
        <f>0.15*F7</f>
        <v>0</v>
      </c>
      <c r="L10" t="e">
        <f>Tabel1[[#All],[Partner]]</f>
        <v>#VALUE!</v>
      </c>
      <c r="M10" t="e">
        <f>IF(Tabel1[[#All],[Type kostenplan]]=A19,1,0)</f>
        <v>#VALUE!</v>
      </c>
      <c r="N10" t="e">
        <f>IF(Tabel1[[#All],[Type kostenplan]]=A17,1,0)</f>
        <v>#VALUE!</v>
      </c>
      <c r="O10" t="e">
        <f>$F$20+$F$17*Input!B10+$F$18*M10+$F$19*N10</f>
        <v>#VALUE!</v>
      </c>
      <c r="P10">
        <f>MAX(0,IF(hulpblad!$D$2=ISBLANK(Tabel1[Totale EFRO]),IFERROR(O10,0),0))</f>
        <v>0</v>
      </c>
      <c r="Q1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0">
        <f>$F$26+$F$25*Input!B10</f>
        <v>1.061596</v>
      </c>
      <c r="S10">
        <f>IFERROR(IF(Q10=1,IF(Tabel1[Publiek of Privaat?]="Privaat",0,MAX(0,IF(hulpblad!$D$2=ISBLANK(Tabel1[Publiek of Privaat?]),IFERROR(R10,0),0))),0),0)</f>
        <v>0</v>
      </c>
      <c r="T10">
        <f>$F$32+$F$31*Input!B10</f>
        <v>6.3128900000000002E-2</v>
      </c>
      <c r="U10">
        <f>IFERROR(IF(Q10=1,IF(Tabel1[Publiek of Privaat?]="Publiek",0,MAX(0,IF(hulpblad!$D$2=ISBLANK(Tabel1[Publiek of Privaat?]),IFERROR(T10,0),0))),0),0)</f>
        <v>0</v>
      </c>
    </row>
    <row r="11" spans="1:21" x14ac:dyDescent="0.2">
      <c r="A11" t="s">
        <v>44</v>
      </c>
      <c r="B11">
        <v>0</v>
      </c>
      <c r="C11">
        <v>1</v>
      </c>
      <c r="E11" s="2" t="s">
        <v>45</v>
      </c>
      <c r="F11" s="9">
        <f>0.15*F6</f>
        <v>0</v>
      </c>
      <c r="L11" t="e">
        <f>Tabel1[[#All],[Partner]]</f>
        <v>#VALUE!</v>
      </c>
      <c r="M11" t="e">
        <f>IF(Tabel1[[#All],[Type kostenplan]]=A20,1,0)</f>
        <v>#VALUE!</v>
      </c>
      <c r="N11" t="e">
        <f>IF(Tabel1[[#All],[Type kostenplan]]=A18,1,0)</f>
        <v>#VALUE!</v>
      </c>
      <c r="O11" t="e">
        <f>$F$20+$F$17*Input!B11+$F$18*M11+$F$19*N11</f>
        <v>#VALUE!</v>
      </c>
      <c r="P11">
        <f>MAX(0,IF(hulpblad!$D$2=ISBLANK(Tabel1[Totale EFRO]),IFERROR(O11,0),0))</f>
        <v>0</v>
      </c>
      <c r="Q1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1">
        <f>$F$26+$F$25*Input!B11</f>
        <v>1.061596</v>
      </c>
      <c r="S11">
        <f>IFERROR(IF(Q11=1,IF(Tabel1[Publiek of Privaat?]="Privaat",0,MAX(0,IF(hulpblad!$D$2=ISBLANK(Tabel1[Publiek of Privaat?]),IFERROR(R11,0),0))),0),0)</f>
        <v>0</v>
      </c>
      <c r="T11">
        <f>$F$32+$F$31*Input!B11</f>
        <v>6.3128900000000002E-2</v>
      </c>
      <c r="U11">
        <f>IFERROR(IF(Q11=1,IF(Tabel1[Publiek of Privaat?]="Publiek",0,MAX(0,IF(hulpblad!$D$2=ISBLANK(Tabel1[Publiek of Privaat?]),IFERROR(T11,0),0))),0),0)</f>
        <v>0</v>
      </c>
    </row>
    <row r="12" spans="1:21" x14ac:dyDescent="0.2">
      <c r="A12" t="s">
        <v>46</v>
      </c>
      <c r="B12">
        <v>0</v>
      </c>
      <c r="C12">
        <v>0</v>
      </c>
      <c r="F12" t="s">
        <v>47</v>
      </c>
      <c r="L12" t="e">
        <f>Tabel1[[#All],[Partner]]</f>
        <v>#VALUE!</v>
      </c>
      <c r="M12" t="e">
        <f>IF(Tabel1[[#All],[Type kostenplan]]=A21,1,0)</f>
        <v>#VALUE!</v>
      </c>
      <c r="N12" t="e">
        <f>IF(Tabel1[[#All],[Type kostenplan]]=A19,1,0)</f>
        <v>#VALUE!</v>
      </c>
      <c r="O12" t="e">
        <f>$F$20+$F$17*Input!B12+$F$18*M12+$F$19*N12</f>
        <v>#VALUE!</v>
      </c>
      <c r="P12">
        <f>MAX(0,IF(hulpblad!$D$2=ISBLANK(Tabel1[Totale EFRO]),IFERROR(O12,0),0))</f>
        <v>0</v>
      </c>
      <c r="Q1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2">
        <f>$F$26+$F$25*Input!B12</f>
        <v>1.061596</v>
      </c>
      <c r="S12">
        <f>IFERROR(IF(Q12=1,IF(Tabel1[Publiek of Privaat?]="Privaat",0,MAX(0,IF(hulpblad!$D$2=ISBLANK(Tabel1[Publiek of Privaat?]),IFERROR(R12,0),0))),0),0)</f>
        <v>0</v>
      </c>
      <c r="T12">
        <f>$F$32+$F$31*Input!B12</f>
        <v>6.3128900000000002E-2</v>
      </c>
      <c r="U12">
        <f>IFERROR(IF(Q12=1,IF(Tabel1[Publiek of Privaat?]="Publiek",0,MAX(0,IF(hulpblad!$D$2=ISBLANK(Tabel1[Publiek of Privaat?]),IFERROR(T12,0),0))),0),0)</f>
        <v>0</v>
      </c>
    </row>
    <row r="13" spans="1:21" x14ac:dyDescent="0.2">
      <c r="A13" t="s">
        <v>48</v>
      </c>
      <c r="B13">
        <v>0</v>
      </c>
      <c r="C13">
        <v>0</v>
      </c>
      <c r="L13" t="e">
        <f>Tabel1[[#All],[Partner]]</f>
        <v>#VALUE!</v>
      </c>
      <c r="M13" t="e">
        <f>IF(Tabel1[[#All],[Type kostenplan]]=A22,1,0)</f>
        <v>#VALUE!</v>
      </c>
      <c r="N13" t="e">
        <f>IF(Tabel1[[#All],[Type kostenplan]]=A20,1,0)</f>
        <v>#VALUE!</v>
      </c>
      <c r="O13" t="e">
        <f>$F$20+$F$17*Input!B13+$F$18*M13+$F$19*N13</f>
        <v>#VALUE!</v>
      </c>
      <c r="P13">
        <f>MAX(0,IF(hulpblad!$D$2=ISBLANK(Tabel1[Totale EFRO]),IFERROR(O13,0),0))</f>
        <v>0</v>
      </c>
      <c r="Q1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3">
        <f>$F$26+$F$25*Input!B13</f>
        <v>1.061596</v>
      </c>
      <c r="S13">
        <f>IFERROR(IF(Q13=1,IF(Tabel1[Publiek of Privaat?]="Privaat",0,MAX(0,IF(hulpblad!$D$2=ISBLANK(Tabel1[Publiek of Privaat?]),IFERROR(R13,0),0))),0),0)</f>
        <v>0</v>
      </c>
      <c r="T13">
        <f>$F$32+$F$31*Input!B13</f>
        <v>6.3128900000000002E-2</v>
      </c>
      <c r="U13">
        <f>IFERROR(IF(Q13=1,IF(Tabel1[Publiek of Privaat?]="Publiek",0,MAX(0,IF(hulpblad!$D$2=ISBLANK(Tabel1[Publiek of Privaat?]),IFERROR(T13,0),0))),0),0)</f>
        <v>0</v>
      </c>
    </row>
    <row r="14" spans="1:21" x14ac:dyDescent="0.2">
      <c r="A14" t="s">
        <v>49</v>
      </c>
      <c r="B14">
        <v>0</v>
      </c>
      <c r="C14">
        <v>0</v>
      </c>
      <c r="L14" t="e">
        <f>Tabel1[[#All],[Partner]]</f>
        <v>#VALUE!</v>
      </c>
      <c r="M14" t="e">
        <f>IF(Tabel1[[#All],[Type kostenplan]]=A23,1,0)</f>
        <v>#VALUE!</v>
      </c>
      <c r="N14" t="e">
        <f>IF(Tabel1[[#All],[Type kostenplan]]=A21,1,0)</f>
        <v>#VALUE!</v>
      </c>
      <c r="O14" t="e">
        <f>$F$20+$F$17*Input!B14+$F$18*M14+$F$19*N14</f>
        <v>#VALUE!</v>
      </c>
      <c r="P14">
        <f>MAX(0,IF(hulpblad!$D$2=ISBLANK(Tabel1[Totale EFRO]),IFERROR(O14,0),0))</f>
        <v>0</v>
      </c>
      <c r="Q1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4">
        <f>$F$26+$F$25*Input!B14</f>
        <v>1.061596</v>
      </c>
      <c r="S14">
        <f>IFERROR(IF(Q14=1,IF(Tabel1[Publiek of Privaat?]="Privaat",0,MAX(0,IF(hulpblad!$D$2=ISBLANK(Tabel1[Publiek of Privaat?]),IFERROR(R14,0),0))),0),0)</f>
        <v>0</v>
      </c>
      <c r="T14">
        <f>$F$32+$F$31*Input!B14</f>
        <v>6.3128900000000002E-2</v>
      </c>
      <c r="U14">
        <f>IFERROR(IF(Q14=1,IF(Tabel1[Publiek of Privaat?]="Publiek",0,MAX(0,IF(hulpblad!$D$2=ISBLANK(Tabel1[Publiek of Privaat?]),IFERROR(T14,0),0))),0),0)</f>
        <v>0</v>
      </c>
    </row>
    <row r="15" spans="1:21" x14ac:dyDescent="0.2">
      <c r="L15" t="e">
        <f>Tabel1[[#All],[Partner]]</f>
        <v>#VALUE!</v>
      </c>
      <c r="M15" t="e">
        <f>IF(Tabel1[[#All],[Type kostenplan]]=A24,1,0)</f>
        <v>#VALUE!</v>
      </c>
      <c r="N15" t="e">
        <f>IF(Tabel1[[#All],[Type kostenplan]]=A22,1,0)</f>
        <v>#VALUE!</v>
      </c>
      <c r="O15" t="e">
        <f>$F$20+$F$17*Input!B15+$F$18*M15+$F$19*N15</f>
        <v>#VALUE!</v>
      </c>
      <c r="P15">
        <f>MAX(0,IF(hulpblad!$D$2=ISBLANK(Tabel1[Totale EFRO]),IFERROR(O15,0),0))</f>
        <v>0</v>
      </c>
      <c r="Q1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5">
        <f>$F$26+$F$25*Input!B15</f>
        <v>1.061596</v>
      </c>
      <c r="S15">
        <f>IFERROR(IF(Q15=1,IF(Tabel1[Publiek of Privaat?]="Privaat",0,MAX(0,IF(hulpblad!$D$2=ISBLANK(Tabel1[Publiek of Privaat?]),IFERROR(R15,0),0))),0),0)</f>
        <v>0</v>
      </c>
      <c r="T15">
        <f>$F$32+$F$31*Input!B15</f>
        <v>6.3128900000000002E-2</v>
      </c>
      <c r="U15">
        <f>IFERROR(IF(Q15=1,IF(Tabel1[Publiek of Privaat?]="Publiek",0,MAX(0,IF(hulpblad!$D$2=ISBLANK(Tabel1[Publiek of Privaat?]),IFERROR(T15,0),0))),0),0)</f>
        <v>0</v>
      </c>
    </row>
    <row r="16" spans="1:21" ht="25.5" x14ac:dyDescent="0.2">
      <c r="E16" s="11" t="s">
        <v>50</v>
      </c>
      <c r="F16" s="14" t="s">
        <v>51</v>
      </c>
      <c r="G16" s="11" t="s">
        <v>52</v>
      </c>
      <c r="H16" s="11" t="s">
        <v>53</v>
      </c>
      <c r="L16" t="e">
        <f>Tabel1[[#All],[Partner]]</f>
        <v>#VALUE!</v>
      </c>
      <c r="M16" t="e">
        <f>IF(Tabel1[[#All],[Type kostenplan]]=A25,1,0)</f>
        <v>#VALUE!</v>
      </c>
      <c r="N16" t="e">
        <f>IF(Tabel1[[#All],[Type kostenplan]]=A23,1,0)</f>
        <v>#VALUE!</v>
      </c>
      <c r="O16" t="e">
        <f>$F$20+$F$17*Input!B16+$F$18*M16+$F$19*N16</f>
        <v>#VALUE!</v>
      </c>
      <c r="P16">
        <f>MAX(0,IF(hulpblad!$D$2=ISBLANK(Tabel1[Totale EFRO]),IFERROR(O16,0),0))</f>
        <v>0</v>
      </c>
      <c r="Q1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6">
        <f>$F$26+$F$25*Input!B16</f>
        <v>1.061596</v>
      </c>
      <c r="S16">
        <f>IFERROR(IF(Q16=1,IF(Tabel1[Publiek of Privaat?]="Privaat",0,MAX(0,IF(hulpblad!$D$2=ISBLANK(Tabel1[Publiek of Privaat?]),IFERROR(R16,0),0))),0),0)</f>
        <v>0</v>
      </c>
      <c r="T16">
        <f>$F$32+$F$31*Input!B16</f>
        <v>6.3128900000000002E-2</v>
      </c>
      <c r="U16">
        <f>IFERROR(IF(Q16=1,IF(Tabel1[Publiek of Privaat?]="Publiek",0,MAX(0,IF(hulpblad!$D$2=ISBLANK(Tabel1[Publiek of Privaat?]),IFERROR(T16,0),0))),0),0)</f>
        <v>0</v>
      </c>
    </row>
    <row r="17" spans="5:21" x14ac:dyDescent="0.2">
      <c r="E17" s="12" t="s">
        <v>54</v>
      </c>
      <c r="F17" s="10">
        <v>2.1499999999999999E-4</v>
      </c>
      <c r="G17" s="10">
        <v>1.6569999999999999E-4</v>
      </c>
      <c r="H17" s="10">
        <v>2.7730000000000002E-4</v>
      </c>
      <c r="L17" t="e">
        <f>Tabel1[[#All],[Partner]]</f>
        <v>#VALUE!</v>
      </c>
      <c r="M17" t="e">
        <f>IF(Tabel1[[#All],[Type kostenplan]]=A26,1,0)</f>
        <v>#VALUE!</v>
      </c>
      <c r="N17" t="e">
        <f>IF(Tabel1[[#All],[Type kostenplan]]=A24,1,0)</f>
        <v>#VALUE!</v>
      </c>
      <c r="O17" t="e">
        <f>$F$20+$F$17*Input!B17+$F$18*M17+$F$19*N17</f>
        <v>#VALUE!</v>
      </c>
      <c r="P17">
        <f>MAX(0,IF(hulpblad!$D$2=ISBLANK(Tabel1[Totale EFRO]),IFERROR(O17,0),0))</f>
        <v>0</v>
      </c>
      <c r="Q1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7">
        <f>$F$26+$F$25*Input!B17</f>
        <v>1.061596</v>
      </c>
      <c r="S17">
        <f>IFERROR(IF(Q17=1,IF(Tabel1[Publiek of Privaat?]="Privaat",0,MAX(0,IF(hulpblad!$D$2=ISBLANK(Tabel1[Publiek of Privaat?]),IFERROR(R17,0),0))),0),0)</f>
        <v>0</v>
      </c>
      <c r="T17">
        <f>$F$32+$F$31*Input!B17</f>
        <v>6.3128900000000002E-2</v>
      </c>
      <c r="U17">
        <f>IFERROR(IF(Q17=1,IF(Tabel1[Publiek of Privaat?]="Publiek",0,MAX(0,IF(hulpblad!$D$2=ISBLANK(Tabel1[Publiek of Privaat?]),IFERROR(T17,0),0))),0),0)</f>
        <v>0</v>
      </c>
    </row>
    <row r="18" spans="5:21" x14ac:dyDescent="0.2">
      <c r="E18" s="12" t="s">
        <v>55</v>
      </c>
      <c r="F18" s="10">
        <v>-80.4131</v>
      </c>
      <c r="G18" s="10">
        <v>-146.03980000000001</v>
      </c>
      <c r="H18" s="10">
        <v>-14.786429999999999</v>
      </c>
      <c r="L18" t="e">
        <f>Tabel1[[#All],[Partner]]</f>
        <v>#VALUE!</v>
      </c>
      <c r="M18" t="e">
        <f>IF(Tabel1[[#All],[Type kostenplan]]=A27,1,0)</f>
        <v>#VALUE!</v>
      </c>
      <c r="N18" t="e">
        <f>IF(Tabel1[[#All],[Type kostenplan]]=A25,1,0)</f>
        <v>#VALUE!</v>
      </c>
      <c r="O18" t="e">
        <f>$F$20+$F$17*Input!B18+$F$18*M18+$F$19*N18</f>
        <v>#VALUE!</v>
      </c>
      <c r="P18">
        <f>MAX(0,IF(hulpblad!$D$2=ISBLANK(Tabel1[Totale EFRO]),IFERROR(O18,0),0))</f>
        <v>0</v>
      </c>
      <c r="Q1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8">
        <f>$F$26+$F$25*Input!B18</f>
        <v>1.061596</v>
      </c>
      <c r="S18">
        <f>IFERROR(IF(Q18=1,IF(Tabel1[Publiek of Privaat?]="Privaat",0,MAX(0,IF(hulpblad!$D$2=ISBLANK(Tabel1[Publiek of Privaat?]),IFERROR(R18,0),0))),0),0)</f>
        <v>0</v>
      </c>
      <c r="T18">
        <f>$F$32+$F$31*Input!B18</f>
        <v>6.3128900000000002E-2</v>
      </c>
      <c r="U18">
        <f>IFERROR(IF(Q18=1,IF(Tabel1[Publiek of Privaat?]="Publiek",0,MAX(0,IF(hulpblad!$D$2=ISBLANK(Tabel1[Publiek of Privaat?]),IFERROR(T18,0),0))),0),0)</f>
        <v>0</v>
      </c>
    </row>
    <row r="19" spans="5:21" x14ac:dyDescent="0.2">
      <c r="E19" s="12" t="s">
        <v>56</v>
      </c>
      <c r="F19" s="10">
        <v>-55.92371</v>
      </c>
      <c r="G19" s="10">
        <v>-96.982119999999995</v>
      </c>
      <c r="H19" s="10">
        <v>-14.8653</v>
      </c>
      <c r="L19" t="e">
        <f>Tabel1[[#All],[Partner]]</f>
        <v>#VALUE!</v>
      </c>
      <c r="M19" t="e">
        <f>IF(Tabel1[[#All],[Type kostenplan]]=A28,1,0)</f>
        <v>#VALUE!</v>
      </c>
      <c r="N19" t="e">
        <f>IF(Tabel1[[#All],[Type kostenplan]]=A26,1,0)</f>
        <v>#VALUE!</v>
      </c>
      <c r="O19" t="e">
        <f>$F$20+$F$17*Input!B19+$F$18*M19+$F$19*N19</f>
        <v>#VALUE!</v>
      </c>
      <c r="P19">
        <f>MAX(0,IF(hulpblad!$D$2=ISBLANK(Tabel1[Totale EFRO]),IFERROR(O19,0),0))</f>
        <v>0</v>
      </c>
      <c r="Q1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9">
        <f>$F$26+$F$25*Input!B19</f>
        <v>1.061596</v>
      </c>
      <c r="S19">
        <f>IFERROR(IF(Q19=1,IF(Tabel1[Publiek of Privaat?]="Privaat",0,MAX(0,IF(hulpblad!$D$2=ISBLANK(Tabel1[Publiek of Privaat?]),IFERROR(R19,0),0))),0),0)</f>
        <v>0</v>
      </c>
      <c r="T19">
        <f>$F$32+$F$31*Input!B19</f>
        <v>6.3128900000000002E-2</v>
      </c>
      <c r="U19">
        <f>IFERROR(IF(Q19=1,IF(Tabel1[Publiek of Privaat?]="Publiek",0,MAX(0,IF(hulpblad!$D$2=ISBLANK(Tabel1[Publiek of Privaat?]),IFERROR(T19,0),0))),0),0)</f>
        <v>0</v>
      </c>
    </row>
    <row r="20" spans="5:21" x14ac:dyDescent="0.2">
      <c r="E20" s="12" t="s">
        <v>57</v>
      </c>
      <c r="F20" s="10">
        <v>69.705669999999998</v>
      </c>
      <c r="G20" s="10">
        <v>50.552430000000001</v>
      </c>
      <c r="H20" s="10">
        <v>88.858909999999995</v>
      </c>
      <c r="L20" t="e">
        <f>Tabel1[[#All],[Partner]]</f>
        <v>#VALUE!</v>
      </c>
      <c r="M20" t="e">
        <f>IF(Tabel1[[#All],[Type kostenplan]]=A29,1,0)</f>
        <v>#VALUE!</v>
      </c>
      <c r="N20" t="e">
        <f>IF(Tabel1[[#All],[Type kostenplan]]=A27,1,0)</f>
        <v>#VALUE!</v>
      </c>
      <c r="O20" t="e">
        <f>$F$20+$F$17*Input!B20+$F$18*M20+$F$19*N20</f>
        <v>#VALUE!</v>
      </c>
      <c r="P20">
        <f>MAX(0,IF(hulpblad!$D$2=ISBLANK(Tabel1[Totale EFRO]),IFERROR(O20,0),0))</f>
        <v>0</v>
      </c>
      <c r="Q2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0">
        <f>$F$26+$F$25*Input!B20</f>
        <v>1.061596</v>
      </c>
      <c r="S20">
        <f>IFERROR(IF(Q20=1,IF(Tabel1[Publiek of Privaat?]="Privaat",0,MAX(0,IF(hulpblad!$D$2=ISBLANK(Tabel1[Publiek of Privaat?]),IFERROR(R20,0),0))),0),0)</f>
        <v>0</v>
      </c>
      <c r="T20">
        <f>$F$32+$F$31*Input!B20</f>
        <v>6.3128900000000002E-2</v>
      </c>
      <c r="U20">
        <f>IFERROR(IF(Q20=1,IF(Tabel1[Publiek of Privaat?]="Publiek",0,MAX(0,IF(hulpblad!$D$2=ISBLANK(Tabel1[Publiek of Privaat?]),IFERROR(T20,0),0))),0),0)</f>
        <v>0</v>
      </c>
    </row>
    <row r="21" spans="5:21" x14ac:dyDescent="0.2">
      <c r="L21" t="e">
        <f>Tabel1[[#All],[Partner]]</f>
        <v>#VALUE!</v>
      </c>
      <c r="M21" t="e">
        <f>IF(Tabel1[[#All],[Type kostenplan]]=A30,1,0)</f>
        <v>#VALUE!</v>
      </c>
      <c r="N21" t="e">
        <f>IF(Tabel1[[#All],[Type kostenplan]]=A28,1,0)</f>
        <v>#VALUE!</v>
      </c>
      <c r="O21" t="e">
        <f>$F$20+$F$17*Input!B21+$F$18*M21+$F$19*N21</f>
        <v>#VALUE!</v>
      </c>
      <c r="P21">
        <f>MAX(0,IF(hulpblad!$D$2=ISBLANK(Tabel1[Totale EFRO]),IFERROR(O21,0),0))</f>
        <v>0</v>
      </c>
      <c r="Q2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1">
        <f>$F$26+$F$25*Input!B21</f>
        <v>1.061596</v>
      </c>
      <c r="S21">
        <f>IFERROR(IF(Q21=1,IF(Tabel1[Publiek of Privaat?]="Privaat",0,MAX(0,IF(hulpblad!$D$2=ISBLANK(Tabel1[Publiek of Privaat?]),IFERROR(R21,0),0))),0),0)</f>
        <v>0</v>
      </c>
      <c r="T21">
        <f>$F$32+$F$31*Input!B21</f>
        <v>6.3128900000000002E-2</v>
      </c>
      <c r="U21">
        <f>IFERROR(IF(Q21=1,IF(Tabel1[Publiek of Privaat?]="Publiek",0,MAX(0,IF(hulpblad!$D$2=ISBLANK(Tabel1[Publiek of Privaat?]),IFERROR(T21,0),0))),0),0)</f>
        <v>0</v>
      </c>
    </row>
    <row r="22" spans="5:21" x14ac:dyDescent="0.2">
      <c r="L22" t="e">
        <f>Tabel1[[#All],[Partner]]</f>
        <v>#VALUE!</v>
      </c>
      <c r="M22" t="e">
        <f>IF(Tabel1[[#All],[Type kostenplan]]=A31,1,0)</f>
        <v>#VALUE!</v>
      </c>
      <c r="N22" t="e">
        <f>IF(Tabel1[[#All],[Type kostenplan]]=A29,1,0)</f>
        <v>#VALUE!</v>
      </c>
      <c r="O22" t="e">
        <f>$F$20+$F$17*Input!B22+$F$18*M22+$F$19*N22</f>
        <v>#VALUE!</v>
      </c>
      <c r="P22">
        <f>MAX(0,IF(hulpblad!$D$2=ISBLANK(Tabel1[Totale EFRO]),IFERROR(O22,0),0))</f>
        <v>0</v>
      </c>
      <c r="Q2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2">
        <f>$F$26+$F$25*Input!B22</f>
        <v>1.061596</v>
      </c>
      <c r="S22">
        <f>IFERROR(IF(Q22=1,IF(Tabel1[Publiek of Privaat?]="Privaat",0,MAX(0,IF(hulpblad!$D$2=ISBLANK(Tabel1[Publiek of Privaat?]),IFERROR(R22,0),0))),0),0)</f>
        <v>0</v>
      </c>
      <c r="T22">
        <f>$F$32+$F$31*Input!B22</f>
        <v>6.3128900000000002E-2</v>
      </c>
      <c r="U22">
        <f>IFERROR(IF(Q22=1,IF(Tabel1[Publiek of Privaat?]="Publiek",0,MAX(0,IF(hulpblad!$D$2=ISBLANK(Tabel1[Publiek of Privaat?]),IFERROR(T22,0),0))),0),0)</f>
        <v>0</v>
      </c>
    </row>
    <row r="23" spans="5:21" x14ac:dyDescent="0.2">
      <c r="L23" t="e">
        <f>Tabel1[[#All],[Partner]]</f>
        <v>#VALUE!</v>
      </c>
      <c r="M23" t="e">
        <f>IF(Tabel1[[#All],[Type kostenplan]]=A32,1,0)</f>
        <v>#VALUE!</v>
      </c>
      <c r="N23" t="e">
        <f>IF(Tabel1[[#All],[Type kostenplan]]=A30,1,0)</f>
        <v>#VALUE!</v>
      </c>
      <c r="O23" t="e">
        <f>$F$20+$F$17*Input!B23+$F$18*M23+$F$19*N23</f>
        <v>#VALUE!</v>
      </c>
      <c r="P23">
        <f>MAX(0,IF(hulpblad!$D$2=ISBLANK(Tabel1[Totale EFRO]),IFERROR(O23,0),0))</f>
        <v>0</v>
      </c>
      <c r="Q2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3">
        <f>$F$26+$F$25*Input!B23</f>
        <v>1.061596</v>
      </c>
      <c r="S23">
        <f>IFERROR(IF(Q23=1,IF(Tabel1[Publiek of Privaat?]="Privaat",0,MAX(0,IF(hulpblad!$D$2=ISBLANK(Tabel1[Publiek of Privaat?]),IFERROR(R23,0),0))),0),0)</f>
        <v>0</v>
      </c>
      <c r="T23">
        <f>$F$32+$F$31*Input!B23</f>
        <v>6.3128900000000002E-2</v>
      </c>
      <c r="U23">
        <f>IFERROR(IF(Q23=1,IF(Tabel1[Publiek of Privaat?]="Publiek",0,MAX(0,IF(hulpblad!$D$2=ISBLANK(Tabel1[Publiek of Privaat?]),IFERROR(T23,0),0))),0),0)</f>
        <v>0</v>
      </c>
    </row>
    <row r="24" spans="5:21" ht="25.5" x14ac:dyDescent="0.2">
      <c r="E24" s="11" t="s">
        <v>58</v>
      </c>
      <c r="F24" s="14" t="s">
        <v>51</v>
      </c>
      <c r="G24" s="11" t="s">
        <v>59</v>
      </c>
      <c r="H24" s="11" t="s">
        <v>60</v>
      </c>
      <c r="L24" t="e">
        <f>Tabel1[[#All],[Partner]]</f>
        <v>#VALUE!</v>
      </c>
      <c r="M24" t="e">
        <f>IF(Tabel1[[#All],[Type kostenplan]]=A33,1,0)</f>
        <v>#VALUE!</v>
      </c>
      <c r="N24" t="e">
        <f>IF(Tabel1[[#All],[Type kostenplan]]=A31,1,0)</f>
        <v>#VALUE!</v>
      </c>
      <c r="O24" t="e">
        <f>$F$20+$F$17*Input!B24+$F$18*M24+$F$19*N24</f>
        <v>#VALUE!</v>
      </c>
      <c r="P24">
        <f>MAX(0,IF(hulpblad!$D$2=ISBLANK(Tabel1[Totale EFRO]),IFERROR(O24,0),0))</f>
        <v>0</v>
      </c>
      <c r="Q2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4">
        <f>$F$26+$F$25*Input!B24</f>
        <v>1.061596</v>
      </c>
      <c r="S24">
        <f>IFERROR(IF(Q24=1,IF(Tabel1[Publiek of Privaat?]="Privaat",0,MAX(0,IF(hulpblad!$D$2=ISBLANK(Tabel1[Publiek of Privaat?]),IFERROR(R24,0),0))),0),0)</f>
        <v>0</v>
      </c>
      <c r="T24">
        <f>$F$32+$F$31*Input!B24</f>
        <v>6.3128900000000002E-2</v>
      </c>
      <c r="U24">
        <f>IFERROR(IF(Q24=1,IF(Tabel1[Publiek of Privaat?]="Publiek",0,MAX(0,IF(hulpblad!$D$2=ISBLANK(Tabel1[Publiek of Privaat?]),IFERROR(T24,0),0))),0),0)</f>
        <v>0</v>
      </c>
    </row>
    <row r="25" spans="5:21" x14ac:dyDescent="0.2">
      <c r="E25" s="12" t="s">
        <v>54</v>
      </c>
      <c r="F25" s="10">
        <v>5.7100000000000004E-6</v>
      </c>
      <c r="G25" s="10">
        <v>3.1200000000000002E-6</v>
      </c>
      <c r="H25" s="10">
        <v>8.2900000000000002E-6</v>
      </c>
      <c r="L25" t="e">
        <f>Tabel1[[#All],[Partner]]</f>
        <v>#VALUE!</v>
      </c>
      <c r="M25" t="e">
        <f>IF(Tabel1[[#All],[Type kostenplan]]=A34,1,0)</f>
        <v>#VALUE!</v>
      </c>
      <c r="N25" t="e">
        <f>IF(Tabel1[[#All],[Type kostenplan]]=A32,1,0)</f>
        <v>#VALUE!</v>
      </c>
      <c r="O25" t="e">
        <f>$F$20+$F$17*Input!B25+$F$18*M25+$F$19*N25</f>
        <v>#VALUE!</v>
      </c>
      <c r="P25">
        <f>MAX(0,IF(hulpblad!$D$2=ISBLANK(Tabel1[Totale EFRO]),IFERROR(O25,0),0))</f>
        <v>0</v>
      </c>
      <c r="Q2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5">
        <f>$F$26+$F$25*Input!B25</f>
        <v>1.061596</v>
      </c>
      <c r="S25">
        <f>IFERROR(IF(Q25=1,IF(Tabel1[Publiek of Privaat?]="Privaat",0,MAX(0,IF(hulpblad!$D$2=ISBLANK(Tabel1[Publiek of Privaat?]),IFERROR(R25,0),0))),0),0)</f>
        <v>0</v>
      </c>
      <c r="T25">
        <f>$F$32+$F$31*Input!B25</f>
        <v>6.3128900000000002E-2</v>
      </c>
      <c r="U25">
        <f>IFERROR(IF(Q25=1,IF(Tabel1[Publiek of Privaat?]="Publiek",0,MAX(0,IF(hulpblad!$D$2=ISBLANK(Tabel1[Publiek of Privaat?]),IFERROR(T25,0),0))),0),0)</f>
        <v>0</v>
      </c>
    </row>
    <row r="26" spans="5:21" x14ac:dyDescent="0.2">
      <c r="E26" s="12" t="s">
        <v>57</v>
      </c>
      <c r="F26" s="10">
        <v>1.061596</v>
      </c>
      <c r="G26" s="10">
        <v>0.34445940000000003</v>
      </c>
      <c r="H26" s="10">
        <v>1.7787329999999999</v>
      </c>
      <c r="L26" t="e">
        <f>Tabel1[[#All],[Partner]]</f>
        <v>#VALUE!</v>
      </c>
      <c r="M26" t="e">
        <f>IF(Tabel1[[#All],[Type kostenplan]]=A35,1,0)</f>
        <v>#VALUE!</v>
      </c>
      <c r="N26" t="e">
        <f>IF(Tabel1[[#All],[Type kostenplan]]=A33,1,0)</f>
        <v>#VALUE!</v>
      </c>
      <c r="O26" t="e">
        <f>$F$20+$F$17*Input!B26+$F$18*M26+$F$19*N26</f>
        <v>#VALUE!</v>
      </c>
      <c r="P26">
        <f>MAX(0,IF(hulpblad!$D$2=ISBLANK(Tabel1[Totale EFRO]),IFERROR(O26,0),0))</f>
        <v>0</v>
      </c>
      <c r="Q2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6">
        <f>$F$26+$F$25*Input!B26</f>
        <v>1.061596</v>
      </c>
      <c r="S26">
        <f>IFERROR(IF(Q26=1,IF(Tabel1[Publiek of Privaat?]="Privaat",0,MAX(0,IF(hulpblad!$D$2=ISBLANK(Tabel1[Publiek of Privaat?]),IFERROR(R26,0),0))),0),0)</f>
        <v>0</v>
      </c>
      <c r="T26">
        <f>$F$32+$F$31*Input!B26</f>
        <v>6.3128900000000002E-2</v>
      </c>
      <c r="U26">
        <f>IFERROR(IF(Q26=1,IF(Tabel1[Publiek of Privaat?]="Publiek",0,MAX(0,IF(hulpblad!$D$2=ISBLANK(Tabel1[Publiek of Privaat?]),IFERROR(T26,0),0))),0),0)</f>
        <v>0</v>
      </c>
    </row>
    <row r="27" spans="5:21" x14ac:dyDescent="0.2">
      <c r="L27" t="e">
        <f>Tabel1[[#All],[Partner]]</f>
        <v>#VALUE!</v>
      </c>
      <c r="M27" t="e">
        <f>IF(Tabel1[[#All],[Type kostenplan]]=A36,1,0)</f>
        <v>#VALUE!</v>
      </c>
      <c r="N27" t="e">
        <f>IF(Tabel1[[#All],[Type kostenplan]]=A34,1,0)</f>
        <v>#VALUE!</v>
      </c>
      <c r="O27" t="e">
        <f>$F$20+$F$17*Input!B27+$F$18*M27+$F$19*N27</f>
        <v>#VALUE!</v>
      </c>
      <c r="P27">
        <f>MAX(0,IF(hulpblad!$D$2=ISBLANK(Tabel1[Totale EFRO]),IFERROR(O27,0),0))</f>
        <v>0</v>
      </c>
      <c r="Q2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7">
        <f>$F$26+$F$25*Input!B27</f>
        <v>1.061596</v>
      </c>
      <c r="S27">
        <f>IFERROR(IF(Q27=1,IF(Tabel1[Publiek of Privaat?]="Privaat",0,MAX(0,IF(hulpblad!$D$2=ISBLANK(Tabel1[Publiek of Privaat?]),IFERROR(R27,0),0))),0),0)</f>
        <v>0</v>
      </c>
      <c r="T27">
        <f>$F$32+$F$31*Input!B27</f>
        <v>6.3128900000000002E-2</v>
      </c>
      <c r="U27">
        <f>IFERROR(IF(Q27=1,IF(Tabel1[Publiek of Privaat?]="Publiek",0,MAX(0,IF(hulpblad!$D$2=ISBLANK(Tabel1[Publiek of Privaat?]),IFERROR(T27,0),0))),0),0)</f>
        <v>0</v>
      </c>
    </row>
    <row r="28" spans="5:21" x14ac:dyDescent="0.2">
      <c r="L28" t="e">
        <f>Tabel1[[#All],[Partner]]</f>
        <v>#VALUE!</v>
      </c>
      <c r="M28" t="e">
        <f>IF(Tabel1[[#All],[Type kostenplan]]=A37,1,0)</f>
        <v>#VALUE!</v>
      </c>
      <c r="N28" t="e">
        <f>IF(Tabel1[[#All],[Type kostenplan]]=A35,1,0)</f>
        <v>#VALUE!</v>
      </c>
      <c r="O28" t="e">
        <f>$F$20+$F$17*Input!B28+$F$18*M28+$F$19*N28</f>
        <v>#VALUE!</v>
      </c>
      <c r="P28">
        <f>MAX(0,IF(hulpblad!$D$2=ISBLANK(Tabel1[Totale EFRO]),IFERROR(O28,0),0))</f>
        <v>0</v>
      </c>
      <c r="Q2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8">
        <f>$F$26+$F$25*Input!B28</f>
        <v>1.061596</v>
      </c>
      <c r="S28">
        <f>IFERROR(IF(Q28=1,IF(Tabel1[Publiek of Privaat?]="Privaat",0,MAX(0,IF(hulpblad!$D$2=ISBLANK(Tabel1[Publiek of Privaat?]),IFERROR(R28,0),0))),0),0)</f>
        <v>0</v>
      </c>
      <c r="T28">
        <f>$F$32+$F$31*Input!B28</f>
        <v>6.3128900000000002E-2</v>
      </c>
      <c r="U28">
        <f>IFERROR(IF(Q28=1,IF(Tabel1[Publiek of Privaat?]="Publiek",0,MAX(0,IF(hulpblad!$D$2=ISBLANK(Tabel1[Publiek of Privaat?]),IFERROR(T28,0),0))),0),0)</f>
        <v>0</v>
      </c>
    </row>
    <row r="29" spans="5:21" x14ac:dyDescent="0.2">
      <c r="L29" t="e">
        <f>Tabel1[[#All],[Partner]]</f>
        <v>#VALUE!</v>
      </c>
      <c r="M29" t="e">
        <f>IF(Tabel1[[#All],[Type kostenplan]]=A38,1,0)</f>
        <v>#VALUE!</v>
      </c>
      <c r="N29" t="e">
        <f>IF(Tabel1[[#All],[Type kostenplan]]=A36,1,0)</f>
        <v>#VALUE!</v>
      </c>
      <c r="O29" t="e">
        <f>$F$20+$F$17*Input!B29+$F$18*M29+$F$19*N29</f>
        <v>#VALUE!</v>
      </c>
      <c r="P29">
        <f>MAX(0,IF(hulpblad!$D$2=ISBLANK(Tabel1[Totale EFRO]),IFERROR(O29,0),0))</f>
        <v>0</v>
      </c>
      <c r="Q2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9">
        <f>$F$26+$F$25*Input!B29</f>
        <v>1.061596</v>
      </c>
      <c r="S29">
        <f>IFERROR(IF(Q29=1,IF(Tabel1[Publiek of Privaat?]="Privaat",0,MAX(0,IF(hulpblad!$D$2=ISBLANK(Tabel1[Publiek of Privaat?]),IFERROR(R29,0),0))),0),0)</f>
        <v>0</v>
      </c>
      <c r="T29">
        <f>$F$32+$F$31*Input!B29</f>
        <v>6.3128900000000002E-2</v>
      </c>
      <c r="U29">
        <f>IFERROR(IF(Q29=1,IF(Tabel1[Publiek of Privaat?]="Publiek",0,MAX(0,IF(hulpblad!$D$2=ISBLANK(Tabel1[Publiek of Privaat?]),IFERROR(T29,0),0))),0),0)</f>
        <v>0</v>
      </c>
    </row>
    <row r="30" spans="5:21" ht="25.5" x14ac:dyDescent="0.2">
      <c r="E30" s="11" t="s">
        <v>61</v>
      </c>
      <c r="F30" s="14" t="s">
        <v>51</v>
      </c>
      <c r="G30" s="11" t="s">
        <v>59</v>
      </c>
      <c r="H30" s="11" t="s">
        <v>60</v>
      </c>
      <c r="L30" t="e">
        <f>Tabel1[[#All],[Partner]]</f>
        <v>#VALUE!</v>
      </c>
      <c r="M30" t="e">
        <f>IF(Tabel1[[#All],[Type kostenplan]]=A39,1,0)</f>
        <v>#VALUE!</v>
      </c>
      <c r="N30" t="e">
        <f>IF(Tabel1[[#All],[Type kostenplan]]=A37,1,0)</f>
        <v>#VALUE!</v>
      </c>
      <c r="O30" t="e">
        <f>$F$20+$F$17*Input!B30+$F$18*M30+$F$19*N30</f>
        <v>#VALUE!</v>
      </c>
      <c r="P30">
        <f>MAX(0,IF(hulpblad!$D$2=ISBLANK(Tabel1[Totale EFRO]),IFERROR(O30,0),0))</f>
        <v>0</v>
      </c>
      <c r="Q3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0">
        <f>$F$26+$F$25*Input!B30</f>
        <v>1.061596</v>
      </c>
      <c r="S30">
        <f>IFERROR(IF(Q30=1,IF(Tabel1[Publiek of Privaat?]="Privaat",0,MAX(0,IF(hulpblad!$D$2=ISBLANK(Tabel1[Publiek of Privaat?]),IFERROR(R30,0),0))),0),0)</f>
        <v>0</v>
      </c>
      <c r="T30">
        <f>$F$32+$F$31*Input!B30</f>
        <v>6.3128900000000002E-2</v>
      </c>
      <c r="U30">
        <f>IFERROR(IF(Q30=1,IF(Tabel1[Publiek of Privaat?]="Publiek",0,MAX(0,IF(hulpblad!$D$2=ISBLANK(Tabel1[Publiek of Privaat?]),IFERROR(T30,0),0))),0),0)</f>
        <v>0</v>
      </c>
    </row>
    <row r="31" spans="5:21" x14ac:dyDescent="0.2">
      <c r="E31" s="12" t="s">
        <v>54</v>
      </c>
      <c r="F31" s="10">
        <v>8.85E-6</v>
      </c>
      <c r="G31" s="10">
        <v>4.4000000000000002E-6</v>
      </c>
      <c r="H31" s="10">
        <v>1.33E-5</v>
      </c>
      <c r="L31" t="e">
        <f>Tabel1[[#All],[Partner]]</f>
        <v>#VALUE!</v>
      </c>
      <c r="M31" t="e">
        <f>IF(Tabel1[[#All],[Type kostenplan]]=A40,1,0)</f>
        <v>#VALUE!</v>
      </c>
      <c r="N31" t="e">
        <f>IF(Tabel1[[#All],[Type kostenplan]]=A38,1,0)</f>
        <v>#VALUE!</v>
      </c>
      <c r="O31" t="e">
        <f>$F$20+$F$17*Input!B31+$F$18*M31+$F$19*N31</f>
        <v>#VALUE!</v>
      </c>
      <c r="P31">
        <f>MAX(0,IF(hulpblad!$D$2=ISBLANK(Tabel1[Totale EFRO]),IFERROR(O31,0),0))</f>
        <v>0</v>
      </c>
      <c r="Q3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1">
        <f>$F$26+$F$25*Input!B31</f>
        <v>1.061596</v>
      </c>
      <c r="S31">
        <f>IFERROR(IF(Q31=1,IF(Tabel1[Publiek of Privaat?]="Privaat",0,MAX(0,IF(hulpblad!$D$2=ISBLANK(Tabel1[Publiek of Privaat?]),IFERROR(R31,0),0))),0),0)</f>
        <v>0</v>
      </c>
      <c r="T31">
        <f>$F$32+$F$31*Input!B31</f>
        <v>6.3128900000000002E-2</v>
      </c>
      <c r="U31">
        <f>IFERROR(IF(Q31=1,IF(Tabel1[Publiek of Privaat?]="Publiek",0,MAX(0,IF(hulpblad!$D$2=ISBLANK(Tabel1[Publiek of Privaat?]),IFERROR(T31,0),0))),0),0)</f>
        <v>0</v>
      </c>
    </row>
    <row r="32" spans="5:21" x14ac:dyDescent="0.2">
      <c r="E32" s="12" t="s">
        <v>57</v>
      </c>
      <c r="F32" s="10">
        <v>6.3128900000000002E-2</v>
      </c>
      <c r="G32" s="10">
        <v>-0.30144290000000001</v>
      </c>
      <c r="H32" s="10">
        <v>0.42770059999999999</v>
      </c>
      <c r="L32" t="e">
        <f>Tabel1[[#All],[Partner]]</f>
        <v>#VALUE!</v>
      </c>
      <c r="M32" t="e">
        <f>IF(Tabel1[[#All],[Type kostenplan]]=A41,1,0)</f>
        <v>#VALUE!</v>
      </c>
      <c r="N32" t="e">
        <f>IF(Tabel1[[#All],[Type kostenplan]]=A39,1,0)</f>
        <v>#VALUE!</v>
      </c>
      <c r="O32" t="e">
        <f>$F$20+$F$17*Input!B32+$F$18*M32+$F$19*N32</f>
        <v>#VALUE!</v>
      </c>
      <c r="P32">
        <f>MAX(0,IF(hulpblad!$D$2=ISBLANK(Tabel1[Totale EFRO]),IFERROR(O32,0),0))</f>
        <v>0</v>
      </c>
      <c r="Q3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2">
        <f>$F$26+$F$25*Input!B32</f>
        <v>1.061596</v>
      </c>
      <c r="S32">
        <f>IFERROR(IF(Q32=1,IF(Tabel1[Publiek of Privaat?]="Privaat",0,MAX(0,IF(hulpblad!$D$2=ISBLANK(Tabel1[Publiek of Privaat?]),IFERROR(R32,0),0))),0),0)</f>
        <v>0</v>
      </c>
      <c r="T32">
        <f>$F$32+$F$31*Input!B32</f>
        <v>6.3128900000000002E-2</v>
      </c>
      <c r="U32">
        <f>IFERROR(IF(Q32=1,IF(Tabel1[Publiek of Privaat?]="Publiek",0,MAX(0,IF(hulpblad!$D$2=ISBLANK(Tabel1[Publiek of Privaat?]),IFERROR(T32,0),0))),0),0)</f>
        <v>0</v>
      </c>
    </row>
    <row r="33" spans="12:21" x14ac:dyDescent="0.2">
      <c r="L33" t="e">
        <f>Tabel1[[#All],[Partner]]</f>
        <v>#VALUE!</v>
      </c>
      <c r="M33" t="e">
        <f>IF(Tabel1[[#All],[Type kostenplan]]=A42,1,0)</f>
        <v>#VALUE!</v>
      </c>
      <c r="N33" t="e">
        <f>IF(Tabel1[[#All],[Type kostenplan]]=A40,1,0)</f>
        <v>#VALUE!</v>
      </c>
      <c r="O33" t="e">
        <f>$F$20+$F$17*Input!B33+$F$18*M33+$F$19*N33</f>
        <v>#VALUE!</v>
      </c>
      <c r="P33">
        <f>MAX(0,IF(hulpblad!$D$2=ISBLANK(Tabel1[Totale EFRO]),IFERROR(O33,0),0))</f>
        <v>0</v>
      </c>
      <c r="Q3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3">
        <f>$F$26+$F$25*Input!B33</f>
        <v>1.061596</v>
      </c>
      <c r="S33">
        <f>IFERROR(IF(Q33=1,IF(Tabel1[Publiek of Privaat?]="Privaat",0,MAX(0,IF(hulpblad!$D$2=ISBLANK(Tabel1[Publiek of Privaat?]),IFERROR(R33,0),0))),0),0)</f>
        <v>0</v>
      </c>
      <c r="T33">
        <f>$F$32+$F$31*Input!B33</f>
        <v>6.3128900000000002E-2</v>
      </c>
      <c r="U33">
        <f>IFERROR(IF(Q33=1,IF(Tabel1[Publiek of Privaat?]="Publiek",0,MAX(0,IF(hulpblad!$D$2=ISBLANK(Tabel1[Publiek of Privaat?]),IFERROR(T33,0),0))),0),0)</f>
        <v>0</v>
      </c>
    </row>
    <row r="34" spans="12:21" x14ac:dyDescent="0.2">
      <c r="L34" t="e">
        <f>Tabel1[[#All],[Partner]]</f>
        <v>#VALUE!</v>
      </c>
      <c r="M34" t="e">
        <f>IF(Tabel1[[#All],[Type kostenplan]]=A43,1,0)</f>
        <v>#VALUE!</v>
      </c>
      <c r="N34" t="e">
        <f>IF(Tabel1[[#All],[Type kostenplan]]=A41,1,0)</f>
        <v>#VALUE!</v>
      </c>
      <c r="O34" t="e">
        <f>$F$20+$F$17*Input!B34+$F$18*M34+$F$19*N34</f>
        <v>#VALUE!</v>
      </c>
      <c r="P34">
        <f>MAX(0,IF(hulpblad!$D$2=ISBLANK(Tabel1[Totale EFRO]),IFERROR(O34,0),0))</f>
        <v>0</v>
      </c>
      <c r="Q3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4">
        <f>$F$26+$F$25*Input!B34</f>
        <v>1.061596</v>
      </c>
      <c r="S34">
        <f>IFERROR(IF(Q34=1,IF(Tabel1[Publiek of Privaat?]="Privaat",0,MAX(0,IF(hulpblad!$D$2=ISBLANK(Tabel1[Publiek of Privaat?]),IFERROR(R34,0),0))),0),0)</f>
        <v>0</v>
      </c>
      <c r="T34">
        <f>$F$32+$F$31*Input!B34</f>
        <v>6.3128900000000002E-2</v>
      </c>
      <c r="U34">
        <f>IFERROR(IF(Q34=1,IF(Tabel1[Publiek of Privaat?]="Publiek",0,MAX(0,IF(hulpblad!$D$2=ISBLANK(Tabel1[Publiek of Privaat?]),IFERROR(T34,0),0))),0),0)</f>
        <v>0</v>
      </c>
    </row>
    <row r="35" spans="12:21" x14ac:dyDescent="0.2">
      <c r="L35" t="e">
        <f>Tabel1[[#All],[Partner]]</f>
        <v>#VALUE!</v>
      </c>
      <c r="M35" t="e">
        <f>IF(Tabel1[[#All],[Type kostenplan]]=A44,1,0)</f>
        <v>#VALUE!</v>
      </c>
      <c r="N35" t="e">
        <f>IF(Tabel1[[#All],[Type kostenplan]]=A42,1,0)</f>
        <v>#VALUE!</v>
      </c>
      <c r="O35" t="e">
        <f>$F$20+$F$17*Input!B35+$F$18*M35+$F$19*N35</f>
        <v>#VALUE!</v>
      </c>
      <c r="P35">
        <f>MAX(0,IF(hulpblad!$D$2=ISBLANK(Tabel1[Totale EFRO]),IFERROR(O35,0),0))</f>
        <v>0</v>
      </c>
      <c r="Q3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5">
        <f>$F$26+$F$25*Input!B35</f>
        <v>1.061596</v>
      </c>
      <c r="S35">
        <f>IFERROR(IF(Q35=1,IF(Tabel1[Publiek of Privaat?]="Privaat",0,MAX(0,IF(hulpblad!$D$2=ISBLANK(Tabel1[Publiek of Privaat?]),IFERROR(R35,0),0))),0),0)</f>
        <v>0</v>
      </c>
      <c r="T35">
        <f>$F$32+$F$31*Input!B35</f>
        <v>6.3128900000000002E-2</v>
      </c>
      <c r="U35">
        <f>IFERROR(IF(Q35=1,IF(Tabel1[Publiek of Privaat?]="Publiek",0,MAX(0,IF(hulpblad!$D$2=ISBLANK(Tabel1[Publiek of Privaat?]),IFERROR(T35,0),0))),0),0)</f>
        <v>0</v>
      </c>
    </row>
    <row r="36" spans="12:21" x14ac:dyDescent="0.2">
      <c r="L36" t="e">
        <f>Tabel1[[#All],[Partner]]</f>
        <v>#VALUE!</v>
      </c>
      <c r="M36" t="e">
        <f>IF(Tabel1[[#All],[Type kostenplan]]=A45,1,0)</f>
        <v>#VALUE!</v>
      </c>
      <c r="N36" t="e">
        <f>IF(Tabel1[[#All],[Type kostenplan]]=A43,1,0)</f>
        <v>#VALUE!</v>
      </c>
      <c r="O36" t="e">
        <f>$F$20+$F$17*Input!B36+$F$18*M36+$F$19*N36</f>
        <v>#VALUE!</v>
      </c>
      <c r="P36">
        <f>MAX(0,IF(hulpblad!$D$2=ISBLANK(Tabel1[Totale EFRO]),IFERROR(O36,0),0))</f>
        <v>0</v>
      </c>
      <c r="Q3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6">
        <f>$F$26+$F$25*Input!B36</f>
        <v>1.061596</v>
      </c>
      <c r="S36">
        <f>IFERROR(IF(Q36=1,IF(Tabel1[Publiek of Privaat?]="Privaat",0,MAX(0,IF(hulpblad!$D$2=ISBLANK(Tabel1[Publiek of Privaat?]),IFERROR(R36,0),0))),0),0)</f>
        <v>0</v>
      </c>
      <c r="T36">
        <f>$F$32+$F$31*Input!B36</f>
        <v>6.3128900000000002E-2</v>
      </c>
      <c r="U36">
        <f>IFERROR(IF(Q36=1,IF(Tabel1[Publiek of Privaat?]="Publiek",0,MAX(0,IF(hulpblad!$D$2=ISBLANK(Tabel1[Publiek of Privaat?]),IFERROR(T36,0),0))),0),0)</f>
        <v>0</v>
      </c>
    </row>
    <row r="37" spans="12:21" x14ac:dyDescent="0.2">
      <c r="L37" t="e">
        <f>Tabel1[[#All],[Partner]]</f>
        <v>#VALUE!</v>
      </c>
      <c r="M37" t="e">
        <f>IF(Tabel1[[#All],[Type kostenplan]]=A46,1,0)</f>
        <v>#VALUE!</v>
      </c>
      <c r="N37" t="e">
        <f>IF(Tabel1[[#All],[Type kostenplan]]=A44,1,0)</f>
        <v>#VALUE!</v>
      </c>
      <c r="O37" t="e">
        <f>$F$20+$F$17*Input!B37+$F$18*M37+$F$19*N37</f>
        <v>#VALUE!</v>
      </c>
      <c r="P37">
        <f>MAX(0,IF(hulpblad!$D$2=ISBLANK(Tabel1[Totale EFRO]),IFERROR(O37,0),0))</f>
        <v>0</v>
      </c>
      <c r="Q3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7">
        <f>$F$26+$F$25*Input!B37</f>
        <v>1.061596</v>
      </c>
      <c r="S37">
        <f>IFERROR(IF(Q37=1,IF(Tabel1[Publiek of Privaat?]="Privaat",0,MAX(0,IF(hulpblad!$D$2=ISBLANK(Tabel1[Publiek of Privaat?]),IFERROR(R37,0),0))),0),0)</f>
        <v>0</v>
      </c>
      <c r="T37">
        <f>$F$32+$F$31*Input!B37</f>
        <v>6.3128900000000002E-2</v>
      </c>
      <c r="U37">
        <f>IFERROR(IF(Q37=1,IF(Tabel1[Publiek of Privaat?]="Publiek",0,MAX(0,IF(hulpblad!$D$2=ISBLANK(Tabel1[Publiek of Privaat?]),IFERROR(T37,0),0))),0),0)</f>
        <v>0</v>
      </c>
    </row>
    <row r="38" spans="12:21" x14ac:dyDescent="0.2">
      <c r="L38" t="e">
        <f>Tabel1[[#All],[Partner]]</f>
        <v>#VALUE!</v>
      </c>
      <c r="M38" t="e">
        <f>IF(Tabel1[[#All],[Type kostenplan]]=A47,1,0)</f>
        <v>#VALUE!</v>
      </c>
      <c r="N38" t="e">
        <f>IF(Tabel1[[#All],[Type kostenplan]]=A45,1,0)</f>
        <v>#VALUE!</v>
      </c>
      <c r="O38" t="e">
        <f>$F$20+$F$17*Input!B38+$F$18*M38+$F$19*N38</f>
        <v>#VALUE!</v>
      </c>
      <c r="P38">
        <f>MAX(0,IF(hulpblad!$D$2=ISBLANK(Tabel1[Totale EFRO]),IFERROR(O38,0),0))</f>
        <v>0</v>
      </c>
      <c r="Q3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8">
        <f>$F$26+$F$25*Input!B38</f>
        <v>1.061596</v>
      </c>
      <c r="S38">
        <f>IFERROR(IF(Q38=1,IF(Tabel1[Publiek of Privaat?]="Privaat",0,MAX(0,IF(hulpblad!$D$2=ISBLANK(Tabel1[Publiek of Privaat?]),IFERROR(R38,0),0))),0),0)</f>
        <v>0</v>
      </c>
      <c r="T38">
        <f>$F$32+$F$31*Input!B38</f>
        <v>6.3128900000000002E-2</v>
      </c>
      <c r="U38">
        <f>IFERROR(IF(Q38=1,IF(Tabel1[Publiek of Privaat?]="Publiek",0,MAX(0,IF(hulpblad!$D$2=ISBLANK(Tabel1[Publiek of Privaat?]),IFERROR(T38,0),0))),0),0)</f>
        <v>0</v>
      </c>
    </row>
    <row r="39" spans="12:21" x14ac:dyDescent="0.2">
      <c r="L39" t="e">
        <f>Tabel1[[#All],[Partner]]</f>
        <v>#VALUE!</v>
      </c>
      <c r="M39" t="e">
        <f>IF(Tabel1[[#All],[Type kostenplan]]=A48,1,0)</f>
        <v>#VALUE!</v>
      </c>
      <c r="N39" t="e">
        <f>IF(Tabel1[[#All],[Type kostenplan]]=A46,1,0)</f>
        <v>#VALUE!</v>
      </c>
      <c r="O39" t="e">
        <f>$F$20+$F$17*Input!B39+$F$18*M39+$F$19*N39</f>
        <v>#VALUE!</v>
      </c>
      <c r="P39">
        <f>MAX(0,IF(hulpblad!$D$2=ISBLANK(Tabel1[Totale EFRO]),IFERROR(O39,0),0))</f>
        <v>0</v>
      </c>
      <c r="Q3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9">
        <f>$F$26+$F$25*Input!B39</f>
        <v>1.061596</v>
      </c>
      <c r="S39">
        <f>IFERROR(IF(Q39=1,IF(Tabel1[Publiek of Privaat?]="Privaat",0,MAX(0,IF(hulpblad!$D$2=ISBLANK(Tabel1[Publiek of Privaat?]),IFERROR(R39,0),0))),0),0)</f>
        <v>0</v>
      </c>
      <c r="T39">
        <f>$F$32+$F$31*Input!B39</f>
        <v>6.3128900000000002E-2</v>
      </c>
      <c r="U39">
        <f>IFERROR(IF(Q39=1,IF(Tabel1[Publiek of Privaat?]="Publiek",0,MAX(0,IF(hulpblad!$D$2=ISBLANK(Tabel1[Publiek of Privaat?]),IFERROR(T39,0),0))),0),0)</f>
        <v>0</v>
      </c>
    </row>
    <row r="40" spans="12:21" x14ac:dyDescent="0.2">
      <c r="L40" t="e">
        <f>Tabel1[[#All],[Partner]]</f>
        <v>#VALUE!</v>
      </c>
      <c r="M40" t="e">
        <f>IF(Tabel1[[#All],[Type kostenplan]]=A49,1,0)</f>
        <v>#VALUE!</v>
      </c>
      <c r="N40" t="e">
        <f>IF(Tabel1[[#All],[Type kostenplan]]=A47,1,0)</f>
        <v>#VALUE!</v>
      </c>
      <c r="O40" t="e">
        <f>$F$20+$F$17*Input!B40+$F$18*M40+$F$19*N40</f>
        <v>#VALUE!</v>
      </c>
      <c r="P40">
        <f>MAX(0,IF(hulpblad!$D$2=ISBLANK(Tabel1[Totale EFRO]),IFERROR(O40,0),0))</f>
        <v>0</v>
      </c>
      <c r="Q4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0">
        <f>$F$26+$F$25*Input!B40</f>
        <v>1.061596</v>
      </c>
      <c r="S40">
        <f>IFERROR(IF(Q40=1,IF(Tabel1[Publiek of Privaat?]="Privaat",0,MAX(0,IF(hulpblad!$D$2=ISBLANK(Tabel1[Publiek of Privaat?]),IFERROR(R40,0),0))),0),0)</f>
        <v>0</v>
      </c>
      <c r="T40">
        <f>$F$32+$F$31*Input!B40</f>
        <v>6.3128900000000002E-2</v>
      </c>
      <c r="U40">
        <f>IFERROR(IF(Q40=1,IF(Tabel1[Publiek of Privaat?]="Publiek",0,MAX(0,IF(hulpblad!$D$2=ISBLANK(Tabel1[Publiek of Privaat?]),IFERROR(T40,0),0))),0),0)</f>
        <v>0</v>
      </c>
    </row>
    <row r="41" spans="12:21" x14ac:dyDescent="0.2">
      <c r="L41" t="e">
        <f>Tabel1[[#All],[Partner]]</f>
        <v>#VALUE!</v>
      </c>
      <c r="M41" t="e">
        <f>IF(Tabel1[[#All],[Type kostenplan]]=A50,1,0)</f>
        <v>#VALUE!</v>
      </c>
      <c r="N41" t="e">
        <f>IF(Tabel1[[#All],[Type kostenplan]]=A48,1,0)</f>
        <v>#VALUE!</v>
      </c>
      <c r="O41" t="e">
        <f>$F$20+$F$17*Input!B41+$F$18*M41+$F$19*N41</f>
        <v>#VALUE!</v>
      </c>
      <c r="P41">
        <f>MAX(0,IF(hulpblad!$D$2=ISBLANK(Tabel1[Totale EFRO]),IFERROR(O41,0),0))</f>
        <v>0</v>
      </c>
      <c r="Q4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1">
        <f>$F$26+$F$25*Input!B41</f>
        <v>1.061596</v>
      </c>
      <c r="S41">
        <f>IFERROR(IF(Q41=1,IF(Tabel1[Publiek of Privaat?]="Privaat",0,MAX(0,IF(hulpblad!$D$2=ISBLANK(Tabel1[Publiek of Privaat?]),IFERROR(R41,0),0))),0),0)</f>
        <v>0</v>
      </c>
      <c r="T41">
        <f>$F$32+$F$31*Input!B41</f>
        <v>6.3128900000000002E-2</v>
      </c>
      <c r="U41">
        <f>IFERROR(IF(Q41=1,IF(Tabel1[Publiek of Privaat?]="Publiek",0,MAX(0,IF(hulpblad!$D$2=ISBLANK(Tabel1[Publiek of Privaat?]),IFERROR(T41,0),0))),0),0)</f>
        <v>0</v>
      </c>
    </row>
    <row r="42" spans="12:21" x14ac:dyDescent="0.2">
      <c r="L42" t="e">
        <f>Tabel1[[#All],[Partner]]</f>
        <v>#VALUE!</v>
      </c>
      <c r="M42" t="e">
        <f>IF(Tabel1[[#All],[Type kostenplan]]=A51,1,0)</f>
        <v>#VALUE!</v>
      </c>
      <c r="N42" t="e">
        <f>IF(Tabel1[[#All],[Type kostenplan]]=A49,1,0)</f>
        <v>#VALUE!</v>
      </c>
      <c r="O42" t="e">
        <f>$F$20+$F$17*Input!B42+$F$18*M42+$F$19*N42</f>
        <v>#VALUE!</v>
      </c>
      <c r="P42">
        <f>MAX(0,IF(hulpblad!$D$2=ISBLANK(Tabel1[Totale EFRO]),IFERROR(O42,0),0))</f>
        <v>0</v>
      </c>
      <c r="Q4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2">
        <f>$F$26+$F$25*Input!B42</f>
        <v>1.061596</v>
      </c>
      <c r="S42">
        <f>IFERROR(IF(Q42=1,IF(Tabel1[Publiek of Privaat?]="Privaat",0,MAX(0,IF(hulpblad!$D$2=ISBLANK(Tabel1[Publiek of Privaat?]),IFERROR(R42,0),0))),0),0)</f>
        <v>0</v>
      </c>
      <c r="T42">
        <f>$F$32+$F$31*Input!B42</f>
        <v>6.3128900000000002E-2</v>
      </c>
      <c r="U42">
        <f>IFERROR(IF(Q42=1,IF(Tabel1[Publiek of Privaat?]="Publiek",0,MAX(0,IF(hulpblad!$D$2=ISBLANK(Tabel1[Publiek of Privaat?]),IFERROR(T42,0),0))),0),0)</f>
        <v>0</v>
      </c>
    </row>
    <row r="43" spans="12:21" x14ac:dyDescent="0.2">
      <c r="L43" t="e">
        <f>Tabel1[[#All],[Partner]]</f>
        <v>#VALUE!</v>
      </c>
      <c r="M43" t="e">
        <f>IF(Tabel1[[#All],[Type kostenplan]]=A52,1,0)</f>
        <v>#VALUE!</v>
      </c>
      <c r="N43" t="e">
        <f>IF(Tabel1[[#All],[Type kostenplan]]=A50,1,0)</f>
        <v>#VALUE!</v>
      </c>
      <c r="O43" t="e">
        <f>$F$20+$F$17*Input!B43+$F$18*M43+$F$19*N43</f>
        <v>#VALUE!</v>
      </c>
      <c r="P43">
        <f>MAX(0,IF(hulpblad!$D$2=ISBLANK(Tabel1[Totale EFRO]),IFERROR(O43,0),0))</f>
        <v>0</v>
      </c>
      <c r="Q4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3">
        <f>$F$26+$F$25*Input!B43</f>
        <v>1.061596</v>
      </c>
      <c r="S43">
        <f>IFERROR(IF(Q43=1,IF(Tabel1[Publiek of Privaat?]="Privaat",0,MAX(0,IF(hulpblad!$D$2=ISBLANK(Tabel1[Publiek of Privaat?]),IFERROR(R43,0),0))),0),0)</f>
        <v>0</v>
      </c>
      <c r="T43">
        <f>$F$32+$F$31*Input!B43</f>
        <v>6.3128900000000002E-2</v>
      </c>
      <c r="U43">
        <f>IFERROR(IF(Q43=1,IF(Tabel1[Publiek of Privaat?]="Publiek",0,MAX(0,IF(hulpblad!$D$2=ISBLANK(Tabel1[Publiek of Privaat?]),IFERROR(T43,0),0))),0),0)</f>
        <v>0</v>
      </c>
    </row>
    <row r="44" spans="12:21" x14ac:dyDescent="0.2">
      <c r="L44" t="e">
        <f>Tabel1[[#All],[Partner]]</f>
        <v>#VALUE!</v>
      </c>
      <c r="M44" t="e">
        <f>IF(Tabel1[[#All],[Type kostenplan]]=A53,1,0)</f>
        <v>#VALUE!</v>
      </c>
      <c r="N44" t="e">
        <f>IF(Tabel1[[#All],[Type kostenplan]]=A51,1,0)</f>
        <v>#VALUE!</v>
      </c>
      <c r="O44" t="e">
        <f>$F$20+$F$17*Input!B44+$F$18*M44+$F$19*N44</f>
        <v>#VALUE!</v>
      </c>
      <c r="P44">
        <f>MAX(0,IF(hulpblad!$D$2=ISBLANK(Tabel1[Totale EFRO]),IFERROR(O44,0),0))</f>
        <v>0</v>
      </c>
      <c r="Q4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4">
        <f>$F$26+$F$25*Input!B44</f>
        <v>1.061596</v>
      </c>
      <c r="S44">
        <f>IFERROR(IF(Q44=1,IF(Tabel1[Publiek of Privaat?]="Privaat",0,MAX(0,IF(hulpblad!$D$2=ISBLANK(Tabel1[Publiek of Privaat?]),IFERROR(R44,0),0))),0),0)</f>
        <v>0</v>
      </c>
      <c r="T44">
        <f>$F$32+$F$31*Input!B44</f>
        <v>6.3128900000000002E-2</v>
      </c>
      <c r="U44">
        <f>IFERROR(IF(Q44=1,IF(Tabel1[Publiek of Privaat?]="Publiek",0,MAX(0,IF(hulpblad!$D$2=ISBLANK(Tabel1[Publiek of Privaat?]),IFERROR(T44,0),0))),0),0)</f>
        <v>0</v>
      </c>
    </row>
    <row r="45" spans="12:21" x14ac:dyDescent="0.2">
      <c r="L45" t="e">
        <f>Tabel1[[#All],[Partner]]</f>
        <v>#VALUE!</v>
      </c>
      <c r="M45" t="e">
        <f>IF(Tabel1[[#All],[Type kostenplan]]=A54,1,0)</f>
        <v>#VALUE!</v>
      </c>
      <c r="N45" t="e">
        <f>IF(Tabel1[[#All],[Type kostenplan]]=A52,1,0)</f>
        <v>#VALUE!</v>
      </c>
      <c r="O45" t="e">
        <f>$F$20+$F$17*Input!B45+$F$18*M45+$F$19*N45</f>
        <v>#VALUE!</v>
      </c>
      <c r="P45">
        <f>MAX(0,IF(hulpblad!$D$2=ISBLANK(Tabel1[Totale EFRO]),IFERROR(O45,0),0))</f>
        <v>0</v>
      </c>
      <c r="Q4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5">
        <f>$F$26+$F$25*Input!B45</f>
        <v>1.061596</v>
      </c>
      <c r="S45">
        <f>IFERROR(IF(Q45=1,IF(Tabel1[Publiek of Privaat?]="Privaat",0,MAX(0,IF(hulpblad!$D$2=ISBLANK(Tabel1[Publiek of Privaat?]),IFERROR(R45,0),0))),0),0)</f>
        <v>0</v>
      </c>
      <c r="T45">
        <f>$F$32+$F$31*Input!B45</f>
        <v>6.3128900000000002E-2</v>
      </c>
      <c r="U45">
        <f>IFERROR(IF(Q45=1,IF(Tabel1[Publiek of Privaat?]="Publiek",0,MAX(0,IF(hulpblad!$D$2=ISBLANK(Tabel1[Publiek of Privaat?]),IFERROR(T45,0),0))),0),0)</f>
        <v>0</v>
      </c>
    </row>
    <row r="46" spans="12:21" x14ac:dyDescent="0.2">
      <c r="L46" t="e">
        <f>Tabel1[[#All],[Partner]]</f>
        <v>#VALUE!</v>
      </c>
      <c r="M46" t="e">
        <f>IF(Tabel1[[#All],[Type kostenplan]]=A55,1,0)</f>
        <v>#VALUE!</v>
      </c>
      <c r="N46" t="e">
        <f>IF(Tabel1[[#All],[Type kostenplan]]=A53,1,0)</f>
        <v>#VALUE!</v>
      </c>
      <c r="O46" t="e">
        <f>$F$20+$F$17*Input!B46+$F$18*M46+$F$19*N46</f>
        <v>#VALUE!</v>
      </c>
      <c r="P46">
        <f>MAX(0,IF(hulpblad!$D$2=ISBLANK(Tabel1[Totale EFRO]),IFERROR(O46,0),0))</f>
        <v>0</v>
      </c>
      <c r="Q4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6">
        <f>$F$26+$F$25*Input!B46</f>
        <v>1.061596</v>
      </c>
      <c r="S46">
        <f>IFERROR(IF(Q46=1,IF(Tabel1[Publiek of Privaat?]="Privaat",0,MAX(0,IF(hulpblad!$D$2=ISBLANK(Tabel1[Publiek of Privaat?]),IFERROR(R46,0),0))),0),0)</f>
        <v>0</v>
      </c>
      <c r="T46">
        <f>$F$32+$F$31*Input!B46</f>
        <v>6.3128900000000002E-2</v>
      </c>
      <c r="U46">
        <f>IFERROR(IF(Q46=1,IF(Tabel1[Publiek of Privaat?]="Publiek",0,MAX(0,IF(hulpblad!$D$2=ISBLANK(Tabel1[Publiek of Privaat?]),IFERROR(T46,0),0))),0),0)</f>
        <v>0</v>
      </c>
    </row>
    <row r="47" spans="12:21" x14ac:dyDescent="0.2">
      <c r="L47" t="e">
        <f>Tabel1[[#All],[Partner]]</f>
        <v>#VALUE!</v>
      </c>
      <c r="M47" t="e">
        <f>IF(Tabel1[[#All],[Type kostenplan]]=A56,1,0)</f>
        <v>#VALUE!</v>
      </c>
      <c r="N47" t="e">
        <f>IF(Tabel1[[#All],[Type kostenplan]]=A54,1,0)</f>
        <v>#VALUE!</v>
      </c>
      <c r="O47" t="e">
        <f>$F$20+$F$17*Input!B47+$F$18*M47+$F$19*N47</f>
        <v>#VALUE!</v>
      </c>
      <c r="P47">
        <f>MAX(0,IF(hulpblad!$D$2=ISBLANK(Tabel1[Totale EFRO]),IFERROR(O47,0),0))</f>
        <v>0</v>
      </c>
      <c r="Q4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7">
        <f>$F$26+$F$25*Input!B47</f>
        <v>1.061596</v>
      </c>
      <c r="S47">
        <f>IFERROR(IF(Q47=1,IF(Tabel1[Publiek of Privaat?]="Privaat",0,MAX(0,IF(hulpblad!$D$2=ISBLANK(Tabel1[Publiek of Privaat?]),IFERROR(R47,0),0))),0),0)</f>
        <v>0</v>
      </c>
      <c r="T47">
        <f>$F$32+$F$31*Input!B47</f>
        <v>6.3128900000000002E-2</v>
      </c>
      <c r="U47">
        <f>IFERROR(IF(Q47=1,IF(Tabel1[Publiek of Privaat?]="Publiek",0,MAX(0,IF(hulpblad!$D$2=ISBLANK(Tabel1[Publiek of Privaat?]),IFERROR(T47,0),0))),0),0)</f>
        <v>0</v>
      </c>
    </row>
    <row r="48" spans="12:21" x14ac:dyDescent="0.2">
      <c r="L48" t="e">
        <f>Tabel1[[#All],[Partner]]</f>
        <v>#VALUE!</v>
      </c>
      <c r="M48" t="e">
        <f>IF(Tabel1[[#All],[Type kostenplan]]=A57,1,0)</f>
        <v>#VALUE!</v>
      </c>
      <c r="N48" t="e">
        <f>IF(Tabel1[[#All],[Type kostenplan]]=A55,1,0)</f>
        <v>#VALUE!</v>
      </c>
      <c r="O48" t="e">
        <f>$F$20+$F$17*Input!B48+$F$18*M48+$F$19*N48</f>
        <v>#VALUE!</v>
      </c>
      <c r="P48">
        <f>MAX(0,IF(hulpblad!$D$2=ISBLANK(Tabel1[Totale EFRO]),IFERROR(O48,0),0))</f>
        <v>0</v>
      </c>
      <c r="Q4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8">
        <f>$F$26+$F$25*Input!B48</f>
        <v>1.061596</v>
      </c>
      <c r="S48">
        <f>IFERROR(IF(Q48=1,IF(Tabel1[Publiek of Privaat?]="Privaat",0,MAX(0,IF(hulpblad!$D$2=ISBLANK(Tabel1[Publiek of Privaat?]),IFERROR(R48,0),0))),0),0)</f>
        <v>0</v>
      </c>
      <c r="T48">
        <f>$F$32+$F$31*Input!B48</f>
        <v>6.3128900000000002E-2</v>
      </c>
      <c r="U48">
        <f>IFERROR(IF(Q48=1,IF(Tabel1[Publiek of Privaat?]="Publiek",0,MAX(0,IF(hulpblad!$D$2=ISBLANK(Tabel1[Publiek of Privaat?]),IFERROR(T48,0),0))),0),0)</f>
        <v>0</v>
      </c>
    </row>
    <row r="49" spans="12:21" x14ac:dyDescent="0.2">
      <c r="L49" t="e">
        <f>Tabel1[[#All],[Partner]]</f>
        <v>#VALUE!</v>
      </c>
      <c r="M49" t="e">
        <f>IF(Tabel1[[#All],[Type kostenplan]]=A58,1,0)</f>
        <v>#VALUE!</v>
      </c>
      <c r="N49" t="e">
        <f>IF(Tabel1[[#All],[Type kostenplan]]=A56,1,0)</f>
        <v>#VALUE!</v>
      </c>
      <c r="O49" t="e">
        <f>$F$20+$F$17*Input!B49+$F$18*M49+$F$19*N49</f>
        <v>#VALUE!</v>
      </c>
      <c r="P49">
        <f>MAX(0,IF(hulpblad!$D$2=ISBLANK(Tabel1[Totale EFRO]),IFERROR(O49,0),0))</f>
        <v>0</v>
      </c>
      <c r="Q4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9">
        <f>$F$26+$F$25*Input!B49</f>
        <v>1.061596</v>
      </c>
      <c r="S49">
        <f>IFERROR(IF(Q49=1,IF(Tabel1[Publiek of Privaat?]="Privaat",0,MAX(0,IF(hulpblad!$D$2=ISBLANK(Tabel1[Publiek of Privaat?]),IFERROR(R49,0),0))),0),0)</f>
        <v>0</v>
      </c>
      <c r="T49">
        <f>$F$32+$F$31*Input!B49</f>
        <v>6.3128900000000002E-2</v>
      </c>
      <c r="U49">
        <f>IFERROR(IF(Q49=1,IF(Tabel1[Publiek of Privaat?]="Publiek",0,MAX(0,IF(hulpblad!$D$2=ISBLANK(Tabel1[Publiek of Privaat?]),IFERROR(T49,0),0))),0),0)</f>
        <v>0</v>
      </c>
    </row>
    <row r="50" spans="12:21" x14ac:dyDescent="0.2">
      <c r="L50" t="e">
        <f>Tabel1[[#All],[Partner]]</f>
        <v>#VALUE!</v>
      </c>
      <c r="M50" t="e">
        <f>IF(Tabel1[[#All],[Type kostenplan]]=A59,1,0)</f>
        <v>#VALUE!</v>
      </c>
      <c r="N50" t="e">
        <f>IF(Tabel1[[#All],[Type kostenplan]]=A57,1,0)</f>
        <v>#VALUE!</v>
      </c>
      <c r="O50" t="e">
        <f>$F$20+$F$17*Input!B50+$F$18*M50+$F$19*N50</f>
        <v>#VALUE!</v>
      </c>
      <c r="P50">
        <f>MAX(0,IF(hulpblad!$D$2=ISBLANK(Tabel1[Totale EFRO]),IFERROR(O50,0),0))</f>
        <v>0</v>
      </c>
      <c r="Q5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50">
        <f>$F$26+$F$25*Input!B50</f>
        <v>1.061596</v>
      </c>
      <c r="S50">
        <f>IFERROR(IF(Q50=1,IF(Tabel1[Publiek of Privaat?]="Privaat",0,MAX(0,IF(hulpblad!$D$2=ISBLANK(Tabel1[Publiek of Privaat?]),IFERROR(R50,0),0))),0),0)</f>
        <v>0</v>
      </c>
      <c r="T50">
        <f>$F$32+$F$31*Input!B50</f>
        <v>6.3128900000000002E-2</v>
      </c>
      <c r="U50">
        <f>IFERROR(IF(Q50=1,IF(Tabel1[Publiek of Privaat?]="Publiek",0,MAX(0,IF(hulpblad!$D$2=ISBLANK(Tabel1[Publiek of Privaat?]),IFERROR(T50,0),0))),0),0)</f>
        <v>0</v>
      </c>
    </row>
    <row r="51" spans="12:21" x14ac:dyDescent="0.2">
      <c r="L51" t="e">
        <f>Tabel1[[#All],[Partner]]</f>
        <v>#VALUE!</v>
      </c>
      <c r="M51" t="e">
        <f>IF(Tabel1[[#All],[Type kostenplan]]=A60,1,0)</f>
        <v>#VALUE!</v>
      </c>
      <c r="N51" t="e">
        <f>IF(Tabel1[[#All],[Type kostenplan]]=A58,1,0)</f>
        <v>#VALUE!</v>
      </c>
      <c r="O51" t="e">
        <f>$F$20+$F$17*Input!B51+$F$18*M51+$F$19*N51</f>
        <v>#VALUE!</v>
      </c>
      <c r="P51">
        <f>MAX(0,IF(hulpblad!$D$2=ISBLANK(Tabel1[Totale EFRO]),IFERROR(O51,0),0))</f>
        <v>0</v>
      </c>
      <c r="Q5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51">
        <f>$F$26+$F$25*Input!B51</f>
        <v>1.061596</v>
      </c>
      <c r="S51">
        <f>IFERROR(IF(Q51=1,IF(Tabel1[Publiek of Privaat?]="Privaat",0,MAX(0,IF(hulpblad!$D$2=ISBLANK(Tabel1[Publiek of Privaat?]),IFERROR(R51,0),0))),0),0)</f>
        <v>0</v>
      </c>
      <c r="T51">
        <f>$F$32+$F$31*Input!B51</f>
        <v>6.3128900000000002E-2</v>
      </c>
      <c r="U51">
        <f>IFERROR(IF(Q51=1,IF(Tabel1[Publiek of Privaat?]="Publiek",0,MAX(0,IF(hulpblad!$D$2=ISBLANK(Tabel1[Publiek of Privaat?]),IFERROR(T51,0),0))),0),0)</f>
        <v>0</v>
      </c>
    </row>
    <row r="52" spans="12:21" x14ac:dyDescent="0.2">
      <c r="L52" t="e">
        <f>Tabel1[[#All],[Partner]]</f>
        <v>#VALUE!</v>
      </c>
      <c r="M52" t="e">
        <f>IF(Tabel1[[#All],[Type kostenplan]]=A61,1,0)</f>
        <v>#VALUE!</v>
      </c>
      <c r="N52" t="e">
        <f>IF(Tabel1[[#All],[Type kostenplan]]=A59,1,0)</f>
        <v>#VALUE!</v>
      </c>
      <c r="O52" t="e">
        <f>$F$20+$F$17*Input!B52+$F$18*M52+$F$19*N52</f>
        <v>#VALUE!</v>
      </c>
      <c r="P52">
        <f>MAX(0,IF(hulpblad!$D$2=ISBLANK(Tabel1[Totale EFRO]),IFERROR(O52,0),0))</f>
        <v>0</v>
      </c>
      <c r="Q5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52">
        <f>$F$26+$F$25*Input!B52</f>
        <v>1.061596</v>
      </c>
      <c r="S52">
        <f>IFERROR(IF(Q52=1,IF(Tabel1[Publiek of Privaat?]="Privaat",0,MAX(0,IF(hulpblad!$D$2=ISBLANK(Tabel1[Publiek of Privaat?]),IFERROR(R52,0),0))),0),0)</f>
        <v>0</v>
      </c>
      <c r="T52">
        <f>$F$32+$F$31*Input!B52</f>
        <v>6.3128900000000002E-2</v>
      </c>
      <c r="U52">
        <f>IFERROR(IF(Q52=1,IF(Tabel1[Publiek of Privaat?]="Publiek",0,MAX(0,IF(hulpblad!$D$2=ISBLANK(Tabel1[Publiek of Privaat?]),IFERROR(T52,0),0))),0),0)</f>
        <v>0</v>
      </c>
    </row>
    <row r="53" spans="12:21" x14ac:dyDescent="0.2">
      <c r="L53" t="e">
        <f>Tabel1[[#All],[Partner]]</f>
        <v>#VALUE!</v>
      </c>
      <c r="M53" t="e">
        <f>IF(Tabel1[[#All],[Type kostenplan]]=A62,1,0)</f>
        <v>#VALUE!</v>
      </c>
      <c r="N53" t="e">
        <f>IF(Tabel1[[#All],[Type kostenplan]]=A60,1,0)</f>
        <v>#VALUE!</v>
      </c>
      <c r="O53" t="e">
        <f>$F$20+$F$17*Input!B53+$F$18*M53+$F$19*N53</f>
        <v>#VALUE!</v>
      </c>
      <c r="P53">
        <f>MAX(0,IF(hulpblad!$D$2=ISBLANK(Tabel1[Totale EFRO]),IFERROR(O53,0),0))</f>
        <v>0</v>
      </c>
      <c r="Q5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53">
        <f>$F$26+$F$25*Input!B53</f>
        <v>1.061596</v>
      </c>
      <c r="S53">
        <f>IFERROR(IF(Q53=1,IF(Tabel1[Publiek of Privaat?]="Privaat",0,MAX(0,IF(hulpblad!$D$2=ISBLANK(Tabel1[Publiek of Privaat?]),IFERROR(R53,0),0))),0),0)</f>
        <v>0</v>
      </c>
      <c r="T53">
        <f>$F$32+$F$31*Input!B53</f>
        <v>6.3128900000000002E-2</v>
      </c>
      <c r="U53">
        <f>IFERROR(IF(Q53=1,IF(Tabel1[Publiek of Privaat?]="Publiek",0,MAX(0,IF(hulpblad!$D$2=ISBLANK(Tabel1[Publiek of Privaat?]),IFERROR(T53,0),0))),0),0)</f>
        <v>0</v>
      </c>
    </row>
    <row r="54" spans="12:21" x14ac:dyDescent="0.2">
      <c r="L54" t="e">
        <f>Tabel1[[#All],[Partner]]</f>
        <v>#VALUE!</v>
      </c>
      <c r="M54" t="e">
        <f>IF(Tabel1[[#All],[Type kostenplan]]=A63,1,0)</f>
        <v>#VALUE!</v>
      </c>
      <c r="N54" t="e">
        <f>IF(Tabel1[[#All],[Type kostenplan]]=A61,1,0)</f>
        <v>#VALUE!</v>
      </c>
      <c r="O54" t="e">
        <f>$F$20+$F$17*Input!B54+$F$18*M54+$F$19*N54</f>
        <v>#VALUE!</v>
      </c>
      <c r="P54">
        <f>MAX(0,IF(hulpblad!$D$2=ISBLANK(Tabel1[Totale EFRO]),IFERROR(O54,0),0))</f>
        <v>0</v>
      </c>
      <c r="Q5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54">
        <f>$F$26+$F$25*Input!B54</f>
        <v>1.061596</v>
      </c>
      <c r="S54">
        <f>IFERROR(IF(Q54=1,IF(Tabel1[Publiek of Privaat?]="Privaat",0,MAX(0,IF(hulpblad!$D$2=ISBLANK(Tabel1[Publiek of Privaat?]),IFERROR(R54,0),0))),0),0)</f>
        <v>0</v>
      </c>
      <c r="T54">
        <f>$F$32+$F$31*Input!B54</f>
        <v>6.3128900000000002E-2</v>
      </c>
      <c r="U54">
        <f>IFERROR(IF(Q54=1,IF(Tabel1[Publiek of Privaat?]="Publiek",0,MAX(0,IF(hulpblad!$D$2=ISBLANK(Tabel1[Publiek of Privaat?]),IFERROR(T54,0),0))),0),0)</f>
        <v>0</v>
      </c>
    </row>
    <row r="55" spans="12:21" x14ac:dyDescent="0.2">
      <c r="L55" t="e">
        <f>Tabel1[[#All],[Partner]]</f>
        <v>#VALUE!</v>
      </c>
      <c r="M55" t="e">
        <f>IF(Tabel1[[#All],[Type kostenplan]]=A64,1,0)</f>
        <v>#VALUE!</v>
      </c>
      <c r="N55" t="e">
        <f>IF(Tabel1[[#All],[Type kostenplan]]=A62,1,0)</f>
        <v>#VALUE!</v>
      </c>
      <c r="O55" t="e">
        <f>$F$20+$F$17*Input!B55+$F$18*M55+$F$19*N55</f>
        <v>#VALUE!</v>
      </c>
      <c r="P55">
        <f>MAX(0,IF(hulpblad!$D$2=ISBLANK(Tabel1[Totale EFRO]),IFERROR(O55,0),0))</f>
        <v>0</v>
      </c>
      <c r="Q5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55">
        <f>$F$26+$F$25*Input!B55</f>
        <v>1.061596</v>
      </c>
      <c r="S55">
        <f>IFERROR(IF(Q55=1,IF(Tabel1[Publiek of Privaat?]="Privaat",0,MAX(0,IF(hulpblad!$D$2=ISBLANK(Tabel1[Publiek of Privaat?]),IFERROR(R55,0),0))),0),0)</f>
        <v>0</v>
      </c>
      <c r="T55">
        <f>$F$32+$F$31*Input!B55</f>
        <v>6.3128900000000002E-2</v>
      </c>
      <c r="U55">
        <f>IFERROR(IF(Q55=1,IF(Tabel1[Publiek of Privaat?]="Publiek",0,MAX(0,IF(hulpblad!$D$2=ISBLANK(Tabel1[Publiek of Privaat?]),IFERROR(T55,0),0))),0),0)</f>
        <v>0</v>
      </c>
    </row>
    <row r="56" spans="12:21" x14ac:dyDescent="0.2">
      <c r="L56" t="e">
        <f>Tabel1[[#All],[Partner]]</f>
        <v>#VALUE!</v>
      </c>
      <c r="M56" t="e">
        <f>IF(Tabel1[[#All],[Type kostenplan]]=A65,1,0)</f>
        <v>#VALUE!</v>
      </c>
      <c r="N56" t="e">
        <f>IF(Tabel1[[#All],[Type kostenplan]]=A63,1,0)</f>
        <v>#VALUE!</v>
      </c>
      <c r="O56" t="e">
        <f>$F$20+$F$17*Input!B56+$F$18*M56+$F$19*N56</f>
        <v>#VALUE!</v>
      </c>
      <c r="P56">
        <f>MAX(0,IF(hulpblad!$D$2=ISBLANK(Tabel1[Totale EFRO]),IFERROR(O56,0),0))</f>
        <v>0</v>
      </c>
      <c r="Q5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56">
        <f>$F$26+$F$25*Input!B56</f>
        <v>1.061596</v>
      </c>
      <c r="S56">
        <f>IFERROR(IF(Q56=1,IF(Tabel1[Publiek of Privaat?]="Privaat",0,MAX(0,IF(hulpblad!$D$2=ISBLANK(Tabel1[Publiek of Privaat?]),IFERROR(R56,0),0))),0),0)</f>
        <v>0</v>
      </c>
      <c r="T56">
        <f>$F$32+$F$31*Input!B56</f>
        <v>6.3128900000000002E-2</v>
      </c>
      <c r="U56">
        <f>IFERROR(IF(Q56=1,IF(Tabel1[Publiek of Privaat?]="Publiek",0,MAX(0,IF(hulpblad!$D$2=ISBLANK(Tabel1[Publiek of Privaat?]),IFERROR(T56,0),0))),0),0)</f>
        <v>0</v>
      </c>
    </row>
    <row r="57" spans="12:21" x14ac:dyDescent="0.2">
      <c r="L57" t="e">
        <f>Tabel1[[#All],[Partner]]</f>
        <v>#VALUE!</v>
      </c>
      <c r="M57" t="e">
        <f>IF(Tabel1[[#All],[Type kostenplan]]=A66,1,0)</f>
        <v>#VALUE!</v>
      </c>
      <c r="N57" t="e">
        <f>IF(Tabel1[[#All],[Type kostenplan]]=A64,1,0)</f>
        <v>#VALUE!</v>
      </c>
      <c r="O57" t="e">
        <f>$F$20+$F$17*Input!B57+$F$18*M57+$F$19*N57</f>
        <v>#VALUE!</v>
      </c>
      <c r="P57">
        <f>MAX(0,IF(hulpblad!$D$2=ISBLANK(Tabel1[Totale EFRO]),IFERROR(O57,0),0))</f>
        <v>0</v>
      </c>
      <c r="Q5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57">
        <f>$F$26+$F$25*Input!B57</f>
        <v>1.061596</v>
      </c>
      <c r="S57">
        <f>IFERROR(IF(Q57=1,IF(Tabel1[Publiek of Privaat?]="Privaat",0,MAX(0,IF(hulpblad!$D$2=ISBLANK(Tabel1[Publiek of Privaat?]),IFERROR(R57,0),0))),0),0)</f>
        <v>0</v>
      </c>
      <c r="T57">
        <f>$F$32+$F$31*Input!B57</f>
        <v>6.3128900000000002E-2</v>
      </c>
      <c r="U57">
        <f>IFERROR(IF(Q57=1,IF(Tabel1[Publiek of Privaat?]="Publiek",0,MAX(0,IF(hulpblad!$D$2=ISBLANK(Tabel1[Publiek of Privaat?]),IFERROR(T57,0),0))),0),0)</f>
        <v>0</v>
      </c>
    </row>
    <row r="58" spans="12:21" x14ac:dyDescent="0.2">
      <c r="L58" t="e">
        <f>Tabel1[[#All],[Partner]]</f>
        <v>#VALUE!</v>
      </c>
      <c r="M58" t="e">
        <f>IF(Tabel1[[#All],[Type kostenplan]]=A67,1,0)</f>
        <v>#VALUE!</v>
      </c>
      <c r="N58" t="e">
        <f>IF(Tabel1[[#All],[Type kostenplan]]=A65,1,0)</f>
        <v>#VALUE!</v>
      </c>
      <c r="O58" t="e">
        <f>$F$20+$F$17*Input!B58+$F$18*M58+$F$19*N58</f>
        <v>#VALUE!</v>
      </c>
      <c r="P58">
        <f>MAX(0,IF(hulpblad!$D$2=ISBLANK(Tabel1[Totale EFRO]),IFERROR(O58,0),0))</f>
        <v>0</v>
      </c>
      <c r="Q5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58">
        <f>$F$26+$F$25*Input!B58</f>
        <v>1.061596</v>
      </c>
      <c r="S58">
        <f>IFERROR(IF(Q58=1,IF(Tabel1[Publiek of Privaat?]="Privaat",0,MAX(0,IF(hulpblad!$D$2=ISBLANK(Tabel1[Publiek of Privaat?]),IFERROR(R58,0),0))),0),0)</f>
        <v>0</v>
      </c>
      <c r="T58">
        <f>$F$32+$F$31*Input!B58</f>
        <v>6.3128900000000002E-2</v>
      </c>
      <c r="U58">
        <f>IFERROR(IF(Q58=1,IF(Tabel1[Publiek of Privaat?]="Publiek",0,MAX(0,IF(hulpblad!$D$2=ISBLANK(Tabel1[Publiek of Privaat?]),IFERROR(T58,0),0))),0),0)</f>
        <v>0</v>
      </c>
    </row>
    <row r="59" spans="12:21" x14ac:dyDescent="0.2">
      <c r="L59" t="e">
        <f>Tabel1[[#All],[Partner]]</f>
        <v>#VALUE!</v>
      </c>
      <c r="M59" t="e">
        <f>IF(Tabel1[[#All],[Type kostenplan]]=A68,1,0)</f>
        <v>#VALUE!</v>
      </c>
      <c r="N59" t="e">
        <f>IF(Tabel1[[#All],[Type kostenplan]]=A66,1,0)</f>
        <v>#VALUE!</v>
      </c>
      <c r="O59" t="e">
        <f>$F$20+$F$17*Input!B59+$F$18*M59+$F$19*N59</f>
        <v>#VALUE!</v>
      </c>
      <c r="P59">
        <f>MAX(0,IF(hulpblad!$D$2=ISBLANK(Tabel1[Totale EFRO]),IFERROR(O59,0),0))</f>
        <v>0</v>
      </c>
      <c r="Q5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59">
        <f>$F$26+$F$25*Input!B59</f>
        <v>1.061596</v>
      </c>
      <c r="S59">
        <f>IFERROR(IF(Q59=1,IF(Tabel1[Publiek of Privaat?]="Privaat",0,MAX(0,IF(hulpblad!$D$2=ISBLANK(Tabel1[Publiek of Privaat?]),IFERROR(R59,0),0))),0),0)</f>
        <v>0</v>
      </c>
      <c r="T59">
        <f>$F$32+$F$31*Input!B59</f>
        <v>6.3128900000000002E-2</v>
      </c>
      <c r="U59">
        <f>IFERROR(IF(Q59=1,IF(Tabel1[Publiek of Privaat?]="Publiek",0,MAX(0,IF(hulpblad!$D$2=ISBLANK(Tabel1[Publiek of Privaat?]),IFERROR(T59,0),0))),0),0)</f>
        <v>0</v>
      </c>
    </row>
    <row r="60" spans="12:21" x14ac:dyDescent="0.2">
      <c r="L60" t="e">
        <f>Tabel1[[#All],[Partner]]</f>
        <v>#VALUE!</v>
      </c>
      <c r="M60" t="e">
        <f>IF(Tabel1[[#All],[Type kostenplan]]=A69,1,0)</f>
        <v>#VALUE!</v>
      </c>
      <c r="N60" t="e">
        <f>IF(Tabel1[[#All],[Type kostenplan]]=A67,1,0)</f>
        <v>#VALUE!</v>
      </c>
      <c r="O60" t="e">
        <f>$F$20+$F$17*Input!B60+$F$18*M60+$F$19*N60</f>
        <v>#VALUE!</v>
      </c>
      <c r="P60">
        <f>MAX(0,IF(hulpblad!$D$2=ISBLANK(Tabel1[Totale EFRO]),IFERROR(O60,0),0))</f>
        <v>0</v>
      </c>
      <c r="Q6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60">
        <f>$F$26+$F$25*Input!B60</f>
        <v>1.061596</v>
      </c>
      <c r="S60">
        <f>IFERROR(IF(Q60=1,IF(Tabel1[Publiek of Privaat?]="Privaat",0,MAX(0,IF(hulpblad!$D$2=ISBLANK(Tabel1[Publiek of Privaat?]),IFERROR(R60,0),0))),0),0)</f>
        <v>0</v>
      </c>
      <c r="T60">
        <f>$F$32+$F$31*Input!B60</f>
        <v>6.3128900000000002E-2</v>
      </c>
      <c r="U60">
        <f>IFERROR(IF(Q60=1,IF(Tabel1[Publiek of Privaat?]="Publiek",0,MAX(0,IF(hulpblad!$D$2=ISBLANK(Tabel1[Publiek of Privaat?]),IFERROR(T60,0),0))),0),0)</f>
        <v>0</v>
      </c>
    </row>
    <row r="61" spans="12:21" x14ac:dyDescent="0.2">
      <c r="L61" t="e">
        <f>Tabel1[[#All],[Partner]]</f>
        <v>#VALUE!</v>
      </c>
      <c r="M61" t="e">
        <f>IF(Tabel1[[#All],[Type kostenplan]]=A70,1,0)</f>
        <v>#VALUE!</v>
      </c>
      <c r="N61" t="e">
        <f>IF(Tabel1[[#All],[Type kostenplan]]=A68,1,0)</f>
        <v>#VALUE!</v>
      </c>
      <c r="O61" t="e">
        <f>$F$20+$F$17*Input!B61+$F$18*M61+$F$19*N61</f>
        <v>#VALUE!</v>
      </c>
      <c r="P61">
        <f>MAX(0,IF(hulpblad!$D$2=ISBLANK(Tabel1[Totale EFRO]),IFERROR(O61,0),0))</f>
        <v>0</v>
      </c>
      <c r="Q6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61">
        <f>$F$26+$F$25*Input!B61</f>
        <v>1.061596</v>
      </c>
      <c r="S61">
        <f>IFERROR(IF(Q61=1,IF(Tabel1[Publiek of Privaat?]="Privaat",0,MAX(0,IF(hulpblad!$D$2=ISBLANK(Tabel1[Publiek of Privaat?]),IFERROR(R61,0),0))),0),0)</f>
        <v>0</v>
      </c>
      <c r="T61">
        <f>$F$32+$F$31*Input!B61</f>
        <v>6.3128900000000002E-2</v>
      </c>
      <c r="U61">
        <f>IFERROR(IF(Q61=1,IF(Tabel1[Publiek of Privaat?]="Publiek",0,MAX(0,IF(hulpblad!$D$2=ISBLANK(Tabel1[Publiek of Privaat?]),IFERROR(T61,0),0))),0),0)</f>
        <v>0</v>
      </c>
    </row>
    <row r="62" spans="12:21" x14ac:dyDescent="0.2">
      <c r="L62" t="e">
        <f>Tabel1[[#All],[Partner]]</f>
        <v>#VALUE!</v>
      </c>
      <c r="M62" t="e">
        <f>IF(Tabel1[[#All],[Type kostenplan]]=A71,1,0)</f>
        <v>#VALUE!</v>
      </c>
      <c r="N62" t="e">
        <f>IF(Tabel1[[#All],[Type kostenplan]]=A69,1,0)</f>
        <v>#VALUE!</v>
      </c>
      <c r="O62" t="e">
        <f>$F$20+$F$17*Input!B62+$F$18*M62+$F$19*N62</f>
        <v>#VALUE!</v>
      </c>
      <c r="P62">
        <f>MAX(0,IF(hulpblad!$D$2=ISBLANK(Tabel1[Totale EFRO]),IFERROR(O62,0),0))</f>
        <v>0</v>
      </c>
      <c r="Q6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62">
        <f>$F$26+$F$25*Input!B62</f>
        <v>1.061596</v>
      </c>
      <c r="S62">
        <f>IFERROR(IF(Q62=1,IF(Tabel1[Publiek of Privaat?]="Privaat",0,MAX(0,IF(hulpblad!$D$2=ISBLANK(Tabel1[Publiek of Privaat?]),IFERROR(R62,0),0))),0),0)</f>
        <v>0</v>
      </c>
      <c r="T62">
        <f>$F$32+$F$31*Input!B62</f>
        <v>6.3128900000000002E-2</v>
      </c>
      <c r="U62">
        <f>IFERROR(IF(Q62=1,IF(Tabel1[Publiek of Privaat?]="Publiek",0,MAX(0,IF(hulpblad!$D$2=ISBLANK(Tabel1[Publiek of Privaat?]),IFERROR(T62,0),0))),0),0)</f>
        <v>0</v>
      </c>
    </row>
    <row r="63" spans="12:21" x14ac:dyDescent="0.2">
      <c r="L63" t="e">
        <f>Tabel1[[#All],[Partner]]</f>
        <v>#VALUE!</v>
      </c>
      <c r="M63" t="e">
        <f>IF(Tabel1[[#All],[Type kostenplan]]=A72,1,0)</f>
        <v>#VALUE!</v>
      </c>
      <c r="N63" t="e">
        <f>IF(Tabel1[[#All],[Type kostenplan]]=A70,1,0)</f>
        <v>#VALUE!</v>
      </c>
      <c r="O63" t="e">
        <f>$F$20+$F$17*Input!B63+$F$18*M63+$F$19*N63</f>
        <v>#VALUE!</v>
      </c>
      <c r="P63">
        <f>MAX(0,IF(hulpblad!$D$2=ISBLANK(Tabel1[Totale EFRO]),IFERROR(O63,0),0))</f>
        <v>0</v>
      </c>
      <c r="Q6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63">
        <f>$F$26+$F$25*Input!B63</f>
        <v>1.061596</v>
      </c>
      <c r="S63">
        <f>IFERROR(IF(Q63=1,IF(Tabel1[Publiek of Privaat?]="Privaat",0,MAX(0,IF(hulpblad!$D$2=ISBLANK(Tabel1[Publiek of Privaat?]),IFERROR(R63,0),0))),0),0)</f>
        <v>0</v>
      </c>
      <c r="T63">
        <f>$F$32+$F$31*Input!B63</f>
        <v>6.3128900000000002E-2</v>
      </c>
      <c r="U63">
        <f>IFERROR(IF(Q63=1,IF(Tabel1[Publiek of Privaat?]="Publiek",0,MAX(0,IF(hulpblad!$D$2=ISBLANK(Tabel1[Publiek of Privaat?]),IFERROR(T63,0),0))),0),0)</f>
        <v>0</v>
      </c>
    </row>
    <row r="64" spans="12:21" x14ac:dyDescent="0.2">
      <c r="L64" t="e">
        <f>Tabel1[[#All],[Partner]]</f>
        <v>#VALUE!</v>
      </c>
      <c r="M64" t="e">
        <f>IF(Tabel1[[#All],[Type kostenplan]]=A73,1,0)</f>
        <v>#VALUE!</v>
      </c>
      <c r="N64" t="e">
        <f>IF(Tabel1[[#All],[Type kostenplan]]=A71,1,0)</f>
        <v>#VALUE!</v>
      </c>
      <c r="O64" t="e">
        <f>$F$20+$F$17*Input!B64+$F$18*M64+$F$19*N64</f>
        <v>#VALUE!</v>
      </c>
      <c r="P64">
        <f>MAX(0,IF(hulpblad!$D$2=ISBLANK(Tabel1[Totale EFRO]),IFERROR(O64,0),0))</f>
        <v>0</v>
      </c>
      <c r="Q6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64">
        <f>$F$26+$F$25*Input!B64</f>
        <v>1.061596</v>
      </c>
      <c r="S64">
        <f>IFERROR(IF(Q64=1,IF(Tabel1[Publiek of Privaat?]="Privaat",0,MAX(0,IF(hulpblad!$D$2=ISBLANK(Tabel1[Publiek of Privaat?]),IFERROR(R64,0),0))),0),0)</f>
        <v>0</v>
      </c>
      <c r="T64">
        <f>$F$32+$F$31*Input!B64</f>
        <v>6.3128900000000002E-2</v>
      </c>
      <c r="U64">
        <f>IFERROR(IF(Q64=1,IF(Tabel1[Publiek of Privaat?]="Publiek",0,MAX(0,IF(hulpblad!$D$2=ISBLANK(Tabel1[Publiek of Privaat?]),IFERROR(T64,0),0))),0),0)</f>
        <v>0</v>
      </c>
    </row>
    <row r="65" spans="12:21" x14ac:dyDescent="0.2">
      <c r="L65" t="e">
        <f>Tabel1[[#All],[Partner]]</f>
        <v>#VALUE!</v>
      </c>
      <c r="M65" t="e">
        <f>IF(Tabel1[[#All],[Type kostenplan]]=A74,1,0)</f>
        <v>#VALUE!</v>
      </c>
      <c r="N65" t="e">
        <f>IF(Tabel1[[#All],[Type kostenplan]]=A72,1,0)</f>
        <v>#VALUE!</v>
      </c>
      <c r="O65" t="e">
        <f>$F$20+$F$17*Input!B65+$F$18*M65+$F$19*N65</f>
        <v>#VALUE!</v>
      </c>
      <c r="P65">
        <f>MAX(0,IF(hulpblad!$D$2=ISBLANK(Tabel1[Totale EFRO]),IFERROR(O65,0),0))</f>
        <v>0</v>
      </c>
      <c r="Q6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65">
        <f>$F$26+$F$25*Input!B65</f>
        <v>1.061596</v>
      </c>
      <c r="S65">
        <f>IFERROR(IF(Q65=1,IF(Tabel1[Publiek of Privaat?]="Privaat",0,MAX(0,IF(hulpblad!$D$2=ISBLANK(Tabel1[Publiek of Privaat?]),IFERROR(R65,0),0))),0),0)</f>
        <v>0</v>
      </c>
      <c r="T65">
        <f>$F$32+$F$31*Input!B65</f>
        <v>6.3128900000000002E-2</v>
      </c>
      <c r="U65">
        <f>IFERROR(IF(Q65=1,IF(Tabel1[Publiek of Privaat?]="Publiek",0,MAX(0,IF(hulpblad!$D$2=ISBLANK(Tabel1[Publiek of Privaat?]),IFERROR(T65,0),0))),0),0)</f>
        <v>0</v>
      </c>
    </row>
    <row r="66" spans="12:21" x14ac:dyDescent="0.2">
      <c r="L66" t="e">
        <f>Tabel1[[#All],[Partner]]</f>
        <v>#VALUE!</v>
      </c>
      <c r="M66" t="e">
        <f>IF(Tabel1[[#All],[Type kostenplan]]=A75,1,0)</f>
        <v>#VALUE!</v>
      </c>
      <c r="N66" t="e">
        <f>IF(Tabel1[[#All],[Type kostenplan]]=A73,1,0)</f>
        <v>#VALUE!</v>
      </c>
      <c r="O66" t="e">
        <f>$F$20+$F$17*Input!B66+$F$18*M66+$F$19*N66</f>
        <v>#VALUE!</v>
      </c>
      <c r="P66">
        <f>MAX(0,IF(hulpblad!$D$2=ISBLANK(Tabel1[Totale EFRO]),IFERROR(O66,0),0))</f>
        <v>0</v>
      </c>
      <c r="Q6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66">
        <f>$F$26+$F$25*Input!B66</f>
        <v>1.061596</v>
      </c>
      <c r="S66">
        <f>IFERROR(IF(Q66=1,IF(Tabel1[Publiek of Privaat?]="Privaat",0,MAX(0,IF(hulpblad!$D$2=ISBLANK(Tabel1[Publiek of Privaat?]),IFERROR(R66,0),0))),0),0)</f>
        <v>0</v>
      </c>
      <c r="T66">
        <f>$F$32+$F$31*Input!B66</f>
        <v>6.3128900000000002E-2</v>
      </c>
      <c r="U66">
        <f>IFERROR(IF(Q66=1,IF(Tabel1[Publiek of Privaat?]="Publiek",0,MAX(0,IF(hulpblad!$D$2=ISBLANK(Tabel1[Publiek of Privaat?]),IFERROR(T66,0),0))),0),0)</f>
        <v>0</v>
      </c>
    </row>
    <row r="67" spans="12:21" x14ac:dyDescent="0.2">
      <c r="L67" t="e">
        <f>Tabel1[[#All],[Partner]]</f>
        <v>#VALUE!</v>
      </c>
      <c r="M67" t="e">
        <f>IF(Tabel1[[#All],[Type kostenplan]]=A76,1,0)</f>
        <v>#VALUE!</v>
      </c>
      <c r="N67" t="e">
        <f>IF(Tabel1[[#All],[Type kostenplan]]=A74,1,0)</f>
        <v>#VALUE!</v>
      </c>
      <c r="O67" t="e">
        <f>$F$20+$F$17*Input!B67+$F$18*M67+$F$19*N67</f>
        <v>#VALUE!</v>
      </c>
      <c r="P67">
        <f>MAX(0,IF(hulpblad!$D$2=ISBLANK(Tabel1[Totale EFRO]),IFERROR(O67,0),0))</f>
        <v>0</v>
      </c>
      <c r="Q6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67">
        <f>$F$26+$F$25*Input!B67</f>
        <v>1.061596</v>
      </c>
      <c r="S67">
        <f>IFERROR(IF(Q67=1,IF(Tabel1[Publiek of Privaat?]="Privaat",0,MAX(0,IF(hulpblad!$D$2=ISBLANK(Tabel1[Publiek of Privaat?]),IFERROR(R67,0),0))),0),0)</f>
        <v>0</v>
      </c>
      <c r="T67">
        <f>$F$32+$F$31*Input!B67</f>
        <v>6.3128900000000002E-2</v>
      </c>
      <c r="U67">
        <f>IFERROR(IF(Q67=1,IF(Tabel1[Publiek of Privaat?]="Publiek",0,MAX(0,IF(hulpblad!$D$2=ISBLANK(Tabel1[Publiek of Privaat?]),IFERROR(T67,0),0))),0),0)</f>
        <v>0</v>
      </c>
    </row>
    <row r="68" spans="12:21" x14ac:dyDescent="0.2">
      <c r="L68" t="e">
        <f>Tabel1[[#All],[Partner]]</f>
        <v>#VALUE!</v>
      </c>
      <c r="M68" t="e">
        <f>IF(Tabel1[[#All],[Type kostenplan]]=A77,1,0)</f>
        <v>#VALUE!</v>
      </c>
      <c r="N68" t="e">
        <f>IF(Tabel1[[#All],[Type kostenplan]]=A75,1,0)</f>
        <v>#VALUE!</v>
      </c>
      <c r="O68" t="e">
        <f>$F$20+$F$17*Input!B68+$F$18*M68+$F$19*N68</f>
        <v>#VALUE!</v>
      </c>
      <c r="P68">
        <f>MAX(0,IF(hulpblad!$D$2=ISBLANK(Tabel1[Totale EFRO]),IFERROR(O68,0),0))</f>
        <v>0</v>
      </c>
      <c r="Q6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68">
        <f>$F$26+$F$25*Input!B68</f>
        <v>1.061596</v>
      </c>
      <c r="S68">
        <f>IFERROR(IF(Q68=1,IF(Tabel1[Publiek of Privaat?]="Privaat",0,MAX(0,IF(hulpblad!$D$2=ISBLANK(Tabel1[Publiek of Privaat?]),IFERROR(R68,0),0))),0),0)</f>
        <v>0</v>
      </c>
      <c r="T68">
        <f>$F$32+$F$31*Input!B68</f>
        <v>6.3128900000000002E-2</v>
      </c>
      <c r="U68">
        <f>IFERROR(IF(Q68=1,IF(Tabel1[Publiek of Privaat?]="Publiek",0,MAX(0,IF(hulpblad!$D$2=ISBLANK(Tabel1[Publiek of Privaat?]),IFERROR(T68,0),0))),0),0)</f>
        <v>0</v>
      </c>
    </row>
    <row r="69" spans="12:21" x14ac:dyDescent="0.2">
      <c r="L69" t="e">
        <f>Tabel1[[#All],[Partner]]</f>
        <v>#VALUE!</v>
      </c>
      <c r="M69" t="e">
        <f>IF(Tabel1[[#All],[Type kostenplan]]=A78,1,0)</f>
        <v>#VALUE!</v>
      </c>
      <c r="N69" t="e">
        <f>IF(Tabel1[[#All],[Type kostenplan]]=A76,1,0)</f>
        <v>#VALUE!</v>
      </c>
      <c r="O69" t="e">
        <f>$F$20+$F$17*Input!B69+$F$18*M69+$F$19*N69</f>
        <v>#VALUE!</v>
      </c>
      <c r="P69">
        <f>MAX(0,IF(hulpblad!$D$2=ISBLANK(Tabel1[Totale EFRO]),IFERROR(O69,0),0))</f>
        <v>0</v>
      </c>
      <c r="Q6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69">
        <f>$F$26+$F$25*Input!B69</f>
        <v>1.061596</v>
      </c>
      <c r="S69">
        <f>IFERROR(IF(Q69=1,IF(Tabel1[Publiek of Privaat?]="Privaat",0,MAX(0,IF(hulpblad!$D$2=ISBLANK(Tabel1[Publiek of Privaat?]),IFERROR(R69,0),0))),0),0)</f>
        <v>0</v>
      </c>
      <c r="T69">
        <f>$F$32+$F$31*Input!B69</f>
        <v>6.3128900000000002E-2</v>
      </c>
      <c r="U69">
        <f>IFERROR(IF(Q69=1,IF(Tabel1[Publiek of Privaat?]="Publiek",0,MAX(0,IF(hulpblad!$D$2=ISBLANK(Tabel1[Publiek of Privaat?]),IFERROR(T69,0),0))),0),0)</f>
        <v>0</v>
      </c>
    </row>
    <row r="70" spans="12:21" x14ac:dyDescent="0.2">
      <c r="L70" t="e">
        <f>Tabel1[[#All],[Partner]]</f>
        <v>#VALUE!</v>
      </c>
      <c r="M70" t="e">
        <f>IF(Tabel1[[#All],[Type kostenplan]]=A79,1,0)</f>
        <v>#VALUE!</v>
      </c>
      <c r="N70" t="e">
        <f>IF(Tabel1[[#All],[Type kostenplan]]=A77,1,0)</f>
        <v>#VALUE!</v>
      </c>
      <c r="O70" t="e">
        <f>$F$20+$F$17*Input!B70+$F$18*M70+$F$19*N70</f>
        <v>#VALUE!</v>
      </c>
      <c r="P70">
        <f>MAX(0,IF(hulpblad!$D$2=ISBLANK(Tabel1[Totale EFRO]),IFERROR(O70,0),0))</f>
        <v>0</v>
      </c>
      <c r="Q7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70">
        <f>$F$26+$F$25*Input!B70</f>
        <v>1.061596</v>
      </c>
      <c r="S70">
        <f>IFERROR(IF(Q70=1,IF(Tabel1[Publiek of Privaat?]="Privaat",0,MAX(0,IF(hulpblad!$D$2=ISBLANK(Tabel1[Publiek of Privaat?]),IFERROR(R70,0),0))),0),0)</f>
        <v>0</v>
      </c>
      <c r="T70">
        <f>$F$32+$F$31*Input!B70</f>
        <v>6.3128900000000002E-2</v>
      </c>
      <c r="U70">
        <f>IFERROR(IF(Q70=1,IF(Tabel1[Publiek of Privaat?]="Publiek",0,MAX(0,IF(hulpblad!$D$2=ISBLANK(Tabel1[Publiek of Privaat?]),IFERROR(T70,0),0))),0),0)</f>
        <v>0</v>
      </c>
    </row>
    <row r="71" spans="12:21" x14ac:dyDescent="0.2">
      <c r="L71" t="e">
        <f>Tabel1[[#All],[Partner]]</f>
        <v>#VALUE!</v>
      </c>
      <c r="M71" t="e">
        <f>IF(Tabel1[[#All],[Type kostenplan]]=A80,1,0)</f>
        <v>#VALUE!</v>
      </c>
      <c r="N71" t="e">
        <f>IF(Tabel1[[#All],[Type kostenplan]]=A78,1,0)</f>
        <v>#VALUE!</v>
      </c>
      <c r="O71" t="e">
        <f>$F$20+$F$17*Input!B71+$F$18*M71+$F$19*N71</f>
        <v>#VALUE!</v>
      </c>
      <c r="P71">
        <f>MAX(0,IF(hulpblad!$D$2=ISBLANK(Tabel1[Totale EFRO]),IFERROR(O71,0),0))</f>
        <v>0</v>
      </c>
      <c r="Q7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71">
        <f>$F$26+$F$25*Input!B71</f>
        <v>1.061596</v>
      </c>
      <c r="S71">
        <f>IFERROR(IF(Q71=1,IF(Tabel1[Publiek of Privaat?]="Privaat",0,MAX(0,IF(hulpblad!$D$2=ISBLANK(Tabel1[Publiek of Privaat?]),IFERROR(R71,0),0))),0),0)</f>
        <v>0</v>
      </c>
      <c r="T71">
        <f>$F$32+$F$31*Input!B71</f>
        <v>6.3128900000000002E-2</v>
      </c>
      <c r="U71">
        <f>IFERROR(IF(Q71=1,IF(Tabel1[Publiek of Privaat?]="Publiek",0,MAX(0,IF(hulpblad!$D$2=ISBLANK(Tabel1[Publiek of Privaat?]),IFERROR(T71,0),0))),0),0)</f>
        <v>0</v>
      </c>
    </row>
    <row r="72" spans="12:21" x14ac:dyDescent="0.2">
      <c r="L72" t="e">
        <f>Tabel1[[#All],[Partner]]</f>
        <v>#VALUE!</v>
      </c>
      <c r="M72" t="e">
        <f>IF(Tabel1[[#All],[Type kostenplan]]=A81,1,0)</f>
        <v>#VALUE!</v>
      </c>
      <c r="N72" t="e">
        <f>IF(Tabel1[[#All],[Type kostenplan]]=A79,1,0)</f>
        <v>#VALUE!</v>
      </c>
      <c r="O72" t="e">
        <f>$F$20+$F$17*Input!B72+$F$18*M72+$F$19*N72</f>
        <v>#VALUE!</v>
      </c>
      <c r="P72">
        <f>MAX(0,IF(hulpblad!$D$2=ISBLANK(Tabel1[Totale EFRO]),IFERROR(O72,0),0))</f>
        <v>0</v>
      </c>
      <c r="Q7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72">
        <f>$F$26+$F$25*Input!B72</f>
        <v>1.061596</v>
      </c>
      <c r="S72">
        <f>IFERROR(IF(Q72=1,IF(Tabel1[Publiek of Privaat?]="Privaat",0,MAX(0,IF(hulpblad!$D$2=ISBLANK(Tabel1[Publiek of Privaat?]),IFERROR(R72,0),0))),0),0)</f>
        <v>0</v>
      </c>
      <c r="T72">
        <f>$F$32+$F$31*Input!B72</f>
        <v>6.3128900000000002E-2</v>
      </c>
      <c r="U72">
        <f>IFERROR(IF(Q72=1,IF(Tabel1[Publiek of Privaat?]="Publiek",0,MAX(0,IF(hulpblad!$D$2=ISBLANK(Tabel1[Publiek of Privaat?]),IFERROR(T72,0),0))),0),0)</f>
        <v>0</v>
      </c>
    </row>
    <row r="73" spans="12:21" x14ac:dyDescent="0.2">
      <c r="L73" t="e">
        <f>Tabel1[[#All],[Partner]]</f>
        <v>#VALUE!</v>
      </c>
      <c r="M73" t="e">
        <f>IF(Tabel1[[#All],[Type kostenplan]]=A82,1,0)</f>
        <v>#VALUE!</v>
      </c>
      <c r="N73" t="e">
        <f>IF(Tabel1[[#All],[Type kostenplan]]=A80,1,0)</f>
        <v>#VALUE!</v>
      </c>
      <c r="O73" t="e">
        <f>$F$20+$F$17*Input!B73+$F$18*M73+$F$19*N73</f>
        <v>#VALUE!</v>
      </c>
      <c r="P73">
        <f>MAX(0,IF(hulpblad!$D$2=ISBLANK(Tabel1[Totale EFRO]),IFERROR(O73,0),0))</f>
        <v>0</v>
      </c>
      <c r="Q7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73">
        <f>$F$26+$F$25*Input!B73</f>
        <v>1.061596</v>
      </c>
      <c r="S73">
        <f>IFERROR(IF(Q73=1,IF(Tabel1[Publiek of Privaat?]="Privaat",0,MAX(0,IF(hulpblad!$D$2=ISBLANK(Tabel1[Publiek of Privaat?]),IFERROR(R73,0),0))),0),0)</f>
        <v>0</v>
      </c>
      <c r="T73">
        <f>$F$32+$F$31*Input!B73</f>
        <v>6.3128900000000002E-2</v>
      </c>
      <c r="U73">
        <f>IFERROR(IF(Q73=1,IF(Tabel1[Publiek of Privaat?]="Publiek",0,MAX(0,IF(hulpblad!$D$2=ISBLANK(Tabel1[Publiek of Privaat?]),IFERROR(T73,0),0))),0),0)</f>
        <v>0</v>
      </c>
    </row>
    <row r="74" spans="12:21" x14ac:dyDescent="0.2">
      <c r="L74" t="e">
        <f>Tabel1[[#All],[Partner]]</f>
        <v>#VALUE!</v>
      </c>
      <c r="M74" t="e">
        <f>IF(Tabel1[[#All],[Type kostenplan]]=A83,1,0)</f>
        <v>#VALUE!</v>
      </c>
      <c r="N74" t="e">
        <f>IF(Tabel1[[#All],[Type kostenplan]]=A81,1,0)</f>
        <v>#VALUE!</v>
      </c>
      <c r="O74" t="e">
        <f>$F$20+$F$17*Input!B74+$F$18*M74+$F$19*N74</f>
        <v>#VALUE!</v>
      </c>
      <c r="P74">
        <f>MAX(0,IF(hulpblad!$D$2=ISBLANK(Tabel1[Totale EFRO]),IFERROR(O74,0),0))</f>
        <v>0</v>
      </c>
      <c r="Q7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74">
        <f>$F$26+$F$25*Input!B74</f>
        <v>1.061596</v>
      </c>
      <c r="S74">
        <f>IFERROR(IF(Q74=1,IF(Tabel1[Publiek of Privaat?]="Privaat",0,MAX(0,IF(hulpblad!$D$2=ISBLANK(Tabel1[Publiek of Privaat?]),IFERROR(R74,0),0))),0),0)</f>
        <v>0</v>
      </c>
      <c r="T74">
        <f>$F$32+$F$31*Input!B74</f>
        <v>6.3128900000000002E-2</v>
      </c>
      <c r="U74">
        <f>IFERROR(IF(Q74=1,IF(Tabel1[Publiek of Privaat?]="Publiek",0,MAX(0,IF(hulpblad!$D$2=ISBLANK(Tabel1[Publiek of Privaat?]),IFERROR(T74,0),0))),0),0)</f>
        <v>0</v>
      </c>
    </row>
    <row r="75" spans="12:21" x14ac:dyDescent="0.2">
      <c r="L75" t="e">
        <f>Tabel1[[#All],[Partner]]</f>
        <v>#VALUE!</v>
      </c>
      <c r="M75" t="e">
        <f>IF(Tabel1[[#All],[Type kostenplan]]=A84,1,0)</f>
        <v>#VALUE!</v>
      </c>
      <c r="N75" t="e">
        <f>IF(Tabel1[[#All],[Type kostenplan]]=A82,1,0)</f>
        <v>#VALUE!</v>
      </c>
      <c r="O75" t="e">
        <f>$F$20+$F$17*Input!B75+$F$18*M75+$F$19*N75</f>
        <v>#VALUE!</v>
      </c>
      <c r="P75">
        <f>MAX(0,IF(hulpblad!$D$2=ISBLANK(Tabel1[Totale EFRO]),IFERROR(O75,0),0))</f>
        <v>0</v>
      </c>
      <c r="Q7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75">
        <f>$F$26+$F$25*Input!B75</f>
        <v>1.061596</v>
      </c>
      <c r="S75">
        <f>IFERROR(IF(Q75=1,IF(Tabel1[Publiek of Privaat?]="Privaat",0,MAX(0,IF(hulpblad!$D$2=ISBLANK(Tabel1[Publiek of Privaat?]),IFERROR(R75,0),0))),0),0)</f>
        <v>0</v>
      </c>
      <c r="T75">
        <f>$F$32+$F$31*Input!B75</f>
        <v>6.3128900000000002E-2</v>
      </c>
      <c r="U75">
        <f>IFERROR(IF(Q75=1,IF(Tabel1[Publiek of Privaat?]="Publiek",0,MAX(0,IF(hulpblad!$D$2=ISBLANK(Tabel1[Publiek of Privaat?]),IFERROR(T75,0),0))),0),0)</f>
        <v>0</v>
      </c>
    </row>
    <row r="76" spans="12:21" x14ac:dyDescent="0.2">
      <c r="L76" t="e">
        <f>Tabel1[[#All],[Partner]]</f>
        <v>#VALUE!</v>
      </c>
      <c r="M76" t="e">
        <f>IF(Tabel1[[#All],[Type kostenplan]]=A85,1,0)</f>
        <v>#VALUE!</v>
      </c>
      <c r="N76" t="e">
        <f>IF(Tabel1[[#All],[Type kostenplan]]=A83,1,0)</f>
        <v>#VALUE!</v>
      </c>
      <c r="O76" t="e">
        <f>$F$20+$F$17*Input!B76+$F$18*M76+$F$19*N76</f>
        <v>#VALUE!</v>
      </c>
      <c r="P76">
        <f>MAX(0,IF(hulpblad!$D$2=ISBLANK(Tabel1[Totale EFRO]),IFERROR(O76,0),0))</f>
        <v>0</v>
      </c>
      <c r="Q7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76">
        <f>$F$26+$F$25*Input!B76</f>
        <v>1.061596</v>
      </c>
      <c r="S76">
        <f>IFERROR(IF(Q76=1,IF(Tabel1[Publiek of Privaat?]="Privaat",0,MAX(0,IF(hulpblad!$D$2=ISBLANK(Tabel1[Publiek of Privaat?]),IFERROR(R76,0),0))),0),0)</f>
        <v>0</v>
      </c>
      <c r="T76">
        <f>$F$32+$F$31*Input!B76</f>
        <v>6.3128900000000002E-2</v>
      </c>
      <c r="U76">
        <f>IFERROR(IF(Q76=1,IF(Tabel1[Publiek of Privaat?]="Publiek",0,MAX(0,IF(hulpblad!$D$2=ISBLANK(Tabel1[Publiek of Privaat?]),IFERROR(T76,0),0))),0),0)</f>
        <v>0</v>
      </c>
    </row>
    <row r="77" spans="12:21" x14ac:dyDescent="0.2">
      <c r="L77" t="e">
        <f>Tabel1[[#All],[Partner]]</f>
        <v>#VALUE!</v>
      </c>
      <c r="M77" t="e">
        <f>IF(Tabel1[[#All],[Type kostenplan]]=A86,1,0)</f>
        <v>#VALUE!</v>
      </c>
      <c r="N77" t="e">
        <f>IF(Tabel1[[#All],[Type kostenplan]]=A84,1,0)</f>
        <v>#VALUE!</v>
      </c>
      <c r="O77" t="e">
        <f>$F$20+$F$17*Input!B77+$F$18*M77+$F$19*N77</f>
        <v>#VALUE!</v>
      </c>
      <c r="P77">
        <f>MAX(0,IF(hulpblad!$D$2=ISBLANK(Tabel1[Totale EFRO]),IFERROR(O77,0),0))</f>
        <v>0</v>
      </c>
      <c r="Q7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77">
        <f>$F$26+$F$25*Input!B77</f>
        <v>1.061596</v>
      </c>
      <c r="S77">
        <f>IFERROR(IF(Q77=1,IF(Tabel1[Publiek of Privaat?]="Privaat",0,MAX(0,IF(hulpblad!$D$2=ISBLANK(Tabel1[Publiek of Privaat?]),IFERROR(R77,0),0))),0),0)</f>
        <v>0</v>
      </c>
      <c r="T77">
        <f>$F$32+$F$31*Input!B77</f>
        <v>6.3128900000000002E-2</v>
      </c>
      <c r="U77">
        <f>IFERROR(IF(Q77=1,IF(Tabel1[Publiek of Privaat?]="Publiek",0,MAX(0,IF(hulpblad!$D$2=ISBLANK(Tabel1[Publiek of Privaat?]),IFERROR(T77,0),0))),0),0)</f>
        <v>0</v>
      </c>
    </row>
    <row r="78" spans="12:21" x14ac:dyDescent="0.2">
      <c r="L78" t="e">
        <f>Tabel1[[#All],[Partner]]</f>
        <v>#VALUE!</v>
      </c>
      <c r="M78" t="e">
        <f>IF(Tabel1[[#All],[Type kostenplan]]=A87,1,0)</f>
        <v>#VALUE!</v>
      </c>
      <c r="N78" t="e">
        <f>IF(Tabel1[[#All],[Type kostenplan]]=A85,1,0)</f>
        <v>#VALUE!</v>
      </c>
      <c r="O78" t="e">
        <f>$F$20+$F$17*Input!B78+$F$18*M78+$F$19*N78</f>
        <v>#VALUE!</v>
      </c>
      <c r="P78">
        <f>MAX(0,IF(hulpblad!$D$2=ISBLANK(Tabel1[Totale EFRO]),IFERROR(O78,0),0))</f>
        <v>0</v>
      </c>
      <c r="Q7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78">
        <f>$F$26+$F$25*Input!B78</f>
        <v>1.061596</v>
      </c>
      <c r="S78">
        <f>IFERROR(IF(Q78=1,IF(Tabel1[Publiek of Privaat?]="Privaat",0,MAX(0,IF(hulpblad!$D$2=ISBLANK(Tabel1[Publiek of Privaat?]),IFERROR(R78,0),0))),0),0)</f>
        <v>0</v>
      </c>
      <c r="T78">
        <f>$F$32+$F$31*Input!B78</f>
        <v>6.3128900000000002E-2</v>
      </c>
      <c r="U78">
        <f>IFERROR(IF(Q78=1,IF(Tabel1[Publiek of Privaat?]="Publiek",0,MAX(0,IF(hulpblad!$D$2=ISBLANK(Tabel1[Publiek of Privaat?]),IFERROR(T78,0),0))),0),0)</f>
        <v>0</v>
      </c>
    </row>
    <row r="79" spans="12:21" x14ac:dyDescent="0.2">
      <c r="L79" t="e">
        <f>Tabel1[[#All],[Partner]]</f>
        <v>#VALUE!</v>
      </c>
      <c r="M79" t="e">
        <f>IF(Tabel1[[#All],[Type kostenplan]]=A88,1,0)</f>
        <v>#VALUE!</v>
      </c>
      <c r="N79" t="e">
        <f>IF(Tabel1[[#All],[Type kostenplan]]=A86,1,0)</f>
        <v>#VALUE!</v>
      </c>
      <c r="O79" t="e">
        <f>$F$20+$F$17*Input!B79+$F$18*M79+$F$19*N79</f>
        <v>#VALUE!</v>
      </c>
      <c r="P79">
        <f>MAX(0,IF(hulpblad!$D$2=ISBLANK(Tabel1[Totale EFRO]),IFERROR(O79,0),0))</f>
        <v>0</v>
      </c>
      <c r="Q7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79">
        <f>$F$26+$F$25*Input!B79</f>
        <v>1.061596</v>
      </c>
      <c r="S79">
        <f>IFERROR(IF(Q79=1,IF(Tabel1[Publiek of Privaat?]="Privaat",0,MAX(0,IF(hulpblad!$D$2=ISBLANK(Tabel1[Publiek of Privaat?]),IFERROR(R79,0),0))),0),0)</f>
        <v>0</v>
      </c>
      <c r="T79">
        <f>$F$32+$F$31*Input!B79</f>
        <v>6.3128900000000002E-2</v>
      </c>
      <c r="U79">
        <f>IFERROR(IF(Q79=1,IF(Tabel1[Publiek of Privaat?]="Publiek",0,MAX(0,IF(hulpblad!$D$2=ISBLANK(Tabel1[Publiek of Privaat?]),IFERROR(T79,0),0))),0),0)</f>
        <v>0</v>
      </c>
    </row>
    <row r="80" spans="12:21" x14ac:dyDescent="0.2">
      <c r="L80" t="e">
        <f>Tabel1[[#All],[Partner]]</f>
        <v>#VALUE!</v>
      </c>
      <c r="M80" t="e">
        <f>IF(Tabel1[[#All],[Type kostenplan]]=A89,1,0)</f>
        <v>#VALUE!</v>
      </c>
      <c r="N80" t="e">
        <f>IF(Tabel1[[#All],[Type kostenplan]]=A87,1,0)</f>
        <v>#VALUE!</v>
      </c>
      <c r="O80" t="e">
        <f>$F$20+$F$17*Input!B80+$F$18*M80+$F$19*N80</f>
        <v>#VALUE!</v>
      </c>
      <c r="P80">
        <f>MAX(0,IF(hulpblad!$D$2=ISBLANK(Tabel1[Totale EFRO]),IFERROR(O80,0),0))</f>
        <v>0</v>
      </c>
      <c r="Q8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80">
        <f>$F$26+$F$25*Input!B80</f>
        <v>1.061596</v>
      </c>
      <c r="S80">
        <f>IFERROR(IF(Q80=1,IF(Tabel1[Publiek of Privaat?]="Privaat",0,MAX(0,IF(hulpblad!$D$2=ISBLANK(Tabel1[Publiek of Privaat?]),IFERROR(R80,0),0))),0),0)</f>
        <v>0</v>
      </c>
      <c r="T80">
        <f>$F$32+$F$31*Input!B80</f>
        <v>6.3128900000000002E-2</v>
      </c>
      <c r="U80">
        <f>IFERROR(IF(Q80=1,IF(Tabel1[Publiek of Privaat?]="Publiek",0,MAX(0,IF(hulpblad!$D$2=ISBLANK(Tabel1[Publiek of Privaat?]),IFERROR(T80,0),0))),0),0)</f>
        <v>0</v>
      </c>
    </row>
    <row r="81" spans="12:21" x14ac:dyDescent="0.2">
      <c r="L81" t="e">
        <f>Tabel1[[#All],[Partner]]</f>
        <v>#VALUE!</v>
      </c>
      <c r="M81" t="e">
        <f>IF(Tabel1[[#All],[Type kostenplan]]=A90,1,0)</f>
        <v>#VALUE!</v>
      </c>
      <c r="N81" t="e">
        <f>IF(Tabel1[[#All],[Type kostenplan]]=A88,1,0)</f>
        <v>#VALUE!</v>
      </c>
      <c r="O81" t="e">
        <f>$F$20+$F$17*Input!B81+$F$18*M81+$F$19*N81</f>
        <v>#VALUE!</v>
      </c>
      <c r="P81">
        <f>MAX(0,IF(hulpblad!$D$2=ISBLANK(Tabel1[Totale EFRO]),IFERROR(O81,0),0))</f>
        <v>0</v>
      </c>
      <c r="Q8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81">
        <f>$F$26+$F$25*Input!B81</f>
        <v>1.061596</v>
      </c>
      <c r="S81">
        <f>IFERROR(IF(Q81=1,IF(Tabel1[Publiek of Privaat?]="Privaat",0,MAX(0,IF(hulpblad!$D$2=ISBLANK(Tabel1[Publiek of Privaat?]),IFERROR(R81,0),0))),0),0)</f>
        <v>0</v>
      </c>
      <c r="T81">
        <f>$F$32+$F$31*Input!B81</f>
        <v>6.3128900000000002E-2</v>
      </c>
      <c r="U81">
        <f>IFERROR(IF(Q81=1,IF(Tabel1[Publiek of Privaat?]="Publiek",0,MAX(0,IF(hulpblad!$D$2=ISBLANK(Tabel1[Publiek of Privaat?]),IFERROR(T81,0),0))),0),0)</f>
        <v>0</v>
      </c>
    </row>
    <row r="82" spans="12:21" x14ac:dyDescent="0.2">
      <c r="L82" t="e">
        <f>Tabel1[[#All],[Partner]]</f>
        <v>#VALUE!</v>
      </c>
      <c r="M82" t="e">
        <f>IF(Tabel1[[#All],[Type kostenplan]]=A91,1,0)</f>
        <v>#VALUE!</v>
      </c>
      <c r="N82" t="e">
        <f>IF(Tabel1[[#All],[Type kostenplan]]=A89,1,0)</f>
        <v>#VALUE!</v>
      </c>
      <c r="O82" t="e">
        <f>$F$20+$F$17*Input!B82+$F$18*M82+$F$19*N82</f>
        <v>#VALUE!</v>
      </c>
      <c r="P82">
        <f>MAX(0,IF(hulpblad!$D$2=ISBLANK(Tabel1[Totale EFRO]),IFERROR(O82,0),0))</f>
        <v>0</v>
      </c>
      <c r="Q8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82">
        <f>$F$26+$F$25*Input!B82</f>
        <v>1.061596</v>
      </c>
      <c r="S82">
        <f>IFERROR(IF(Q82=1,IF(Tabel1[Publiek of Privaat?]="Privaat",0,MAX(0,IF(hulpblad!$D$2=ISBLANK(Tabel1[Publiek of Privaat?]),IFERROR(R82,0),0))),0),0)</f>
        <v>0</v>
      </c>
      <c r="T82">
        <f>$F$32+$F$31*Input!B82</f>
        <v>6.3128900000000002E-2</v>
      </c>
      <c r="U82">
        <f>IFERROR(IF(Q82=1,IF(Tabel1[Publiek of Privaat?]="Publiek",0,MAX(0,IF(hulpblad!$D$2=ISBLANK(Tabel1[Publiek of Privaat?]),IFERROR(T82,0),0))),0),0)</f>
        <v>0</v>
      </c>
    </row>
    <row r="83" spans="12:21" x14ac:dyDescent="0.2">
      <c r="L83" t="e">
        <f>Tabel1[[#All],[Partner]]</f>
        <v>#VALUE!</v>
      </c>
      <c r="M83" t="e">
        <f>IF(Tabel1[[#All],[Type kostenplan]]=A92,1,0)</f>
        <v>#VALUE!</v>
      </c>
      <c r="N83" t="e">
        <f>IF(Tabel1[[#All],[Type kostenplan]]=A90,1,0)</f>
        <v>#VALUE!</v>
      </c>
      <c r="O83" t="e">
        <f>$F$20+$F$17*Input!B83+$F$18*M83+$F$19*N83</f>
        <v>#VALUE!</v>
      </c>
      <c r="P83">
        <f>MAX(0,IF(hulpblad!$D$2=ISBLANK(Tabel1[Totale EFRO]),IFERROR(O83,0),0))</f>
        <v>0</v>
      </c>
      <c r="Q8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83">
        <f>$F$26+$F$25*Input!B83</f>
        <v>1.061596</v>
      </c>
      <c r="S83">
        <f>IFERROR(IF(Q83=1,IF(Tabel1[Publiek of Privaat?]="Privaat",0,MAX(0,IF(hulpblad!$D$2=ISBLANK(Tabel1[Publiek of Privaat?]),IFERROR(R83,0),0))),0),0)</f>
        <v>0</v>
      </c>
      <c r="T83">
        <f>$F$32+$F$31*Input!B83</f>
        <v>6.3128900000000002E-2</v>
      </c>
      <c r="U83">
        <f>IFERROR(IF(Q83=1,IF(Tabel1[Publiek of Privaat?]="Publiek",0,MAX(0,IF(hulpblad!$D$2=ISBLANK(Tabel1[Publiek of Privaat?]),IFERROR(T83,0),0))),0),0)</f>
        <v>0</v>
      </c>
    </row>
    <row r="84" spans="12:21" x14ac:dyDescent="0.2">
      <c r="L84" t="e">
        <f>Tabel1[[#All],[Partner]]</f>
        <v>#VALUE!</v>
      </c>
      <c r="M84" t="e">
        <f>IF(Tabel1[[#All],[Type kostenplan]]=A93,1,0)</f>
        <v>#VALUE!</v>
      </c>
      <c r="N84" t="e">
        <f>IF(Tabel1[[#All],[Type kostenplan]]=A91,1,0)</f>
        <v>#VALUE!</v>
      </c>
      <c r="O84" t="e">
        <f>$F$20+$F$17*Input!B84+$F$18*M84+$F$19*N84</f>
        <v>#VALUE!</v>
      </c>
      <c r="P84">
        <f>MAX(0,IF(hulpblad!$D$2=ISBLANK(Tabel1[Totale EFRO]),IFERROR(O84,0),0))</f>
        <v>0</v>
      </c>
      <c r="Q8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84">
        <f>$F$26+$F$25*Input!B84</f>
        <v>1.061596</v>
      </c>
      <c r="S84">
        <f>IFERROR(IF(Q84=1,IF(Tabel1[Publiek of Privaat?]="Privaat",0,MAX(0,IF(hulpblad!$D$2=ISBLANK(Tabel1[Publiek of Privaat?]),IFERROR(R84,0),0))),0),0)</f>
        <v>0</v>
      </c>
      <c r="T84">
        <f>$F$32+$F$31*Input!B84</f>
        <v>6.3128900000000002E-2</v>
      </c>
      <c r="U84">
        <f>IFERROR(IF(Q84=1,IF(Tabel1[Publiek of Privaat?]="Publiek",0,MAX(0,IF(hulpblad!$D$2=ISBLANK(Tabel1[Publiek of Privaat?]),IFERROR(T84,0),0))),0),0)</f>
        <v>0</v>
      </c>
    </row>
    <row r="85" spans="12:21" x14ac:dyDescent="0.2">
      <c r="L85" t="e">
        <f>Tabel1[[#All],[Partner]]</f>
        <v>#VALUE!</v>
      </c>
      <c r="M85" t="e">
        <f>IF(Tabel1[[#All],[Type kostenplan]]=A94,1,0)</f>
        <v>#VALUE!</v>
      </c>
      <c r="N85" t="e">
        <f>IF(Tabel1[[#All],[Type kostenplan]]=A92,1,0)</f>
        <v>#VALUE!</v>
      </c>
      <c r="O85" t="e">
        <f>$F$20+$F$17*Input!B85+$F$18*M85+$F$19*N85</f>
        <v>#VALUE!</v>
      </c>
      <c r="P85">
        <f>MAX(0,IF(hulpblad!$D$2=ISBLANK(Tabel1[Totale EFRO]),IFERROR(O85,0),0))</f>
        <v>0</v>
      </c>
      <c r="Q8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85">
        <f>$F$26+$F$25*Input!B85</f>
        <v>1.061596</v>
      </c>
      <c r="S85">
        <f>IFERROR(IF(Q85=1,IF(Tabel1[Publiek of Privaat?]="Privaat",0,MAX(0,IF(hulpblad!$D$2=ISBLANK(Tabel1[Publiek of Privaat?]),IFERROR(R85,0),0))),0),0)</f>
        <v>0</v>
      </c>
      <c r="T85">
        <f>$F$32+$F$31*Input!B85</f>
        <v>6.3128900000000002E-2</v>
      </c>
      <c r="U85">
        <f>IFERROR(IF(Q85=1,IF(Tabel1[Publiek of Privaat?]="Publiek",0,MAX(0,IF(hulpblad!$D$2=ISBLANK(Tabel1[Publiek of Privaat?]),IFERROR(T85,0),0))),0),0)</f>
        <v>0</v>
      </c>
    </row>
    <row r="86" spans="12:21" x14ac:dyDescent="0.2">
      <c r="L86" t="e">
        <f>Tabel1[[#All],[Partner]]</f>
        <v>#VALUE!</v>
      </c>
      <c r="M86" t="e">
        <f>IF(Tabel1[[#All],[Type kostenplan]]=A95,1,0)</f>
        <v>#VALUE!</v>
      </c>
      <c r="N86" t="e">
        <f>IF(Tabel1[[#All],[Type kostenplan]]=A93,1,0)</f>
        <v>#VALUE!</v>
      </c>
      <c r="O86" t="e">
        <f>$F$20+$F$17*Input!B86+$F$18*M86+$F$19*N86</f>
        <v>#VALUE!</v>
      </c>
      <c r="P86">
        <f>MAX(0,IF(hulpblad!$D$2=ISBLANK(Tabel1[Totale EFRO]),IFERROR(O86,0),0))</f>
        <v>0</v>
      </c>
      <c r="Q8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86">
        <f>$F$26+$F$25*Input!B86</f>
        <v>1.061596</v>
      </c>
      <c r="S86">
        <f>IFERROR(IF(Q86=1,IF(Tabel1[Publiek of Privaat?]="Privaat",0,MAX(0,IF(hulpblad!$D$2=ISBLANK(Tabel1[Publiek of Privaat?]),IFERROR(R86,0),0))),0),0)</f>
        <v>0</v>
      </c>
      <c r="T86">
        <f>$F$32+$F$31*Input!B86</f>
        <v>6.3128900000000002E-2</v>
      </c>
      <c r="U86">
        <f>IFERROR(IF(Q86=1,IF(Tabel1[Publiek of Privaat?]="Publiek",0,MAX(0,IF(hulpblad!$D$2=ISBLANK(Tabel1[Publiek of Privaat?]),IFERROR(T86,0),0))),0),0)</f>
        <v>0</v>
      </c>
    </row>
    <row r="87" spans="12:21" x14ac:dyDescent="0.2">
      <c r="L87" t="e">
        <f>Tabel1[[#All],[Partner]]</f>
        <v>#VALUE!</v>
      </c>
      <c r="M87" t="e">
        <f>IF(Tabel1[[#All],[Type kostenplan]]=A96,1,0)</f>
        <v>#VALUE!</v>
      </c>
      <c r="N87" t="e">
        <f>IF(Tabel1[[#All],[Type kostenplan]]=A94,1,0)</f>
        <v>#VALUE!</v>
      </c>
      <c r="O87" t="e">
        <f>$F$20+$F$17*Input!B87+$F$18*M87+$F$19*N87</f>
        <v>#VALUE!</v>
      </c>
      <c r="P87">
        <f>MAX(0,IF(hulpblad!$D$2=ISBLANK(Tabel1[Totale EFRO]),IFERROR(O87,0),0))</f>
        <v>0</v>
      </c>
      <c r="Q8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87">
        <f>$F$26+$F$25*Input!B87</f>
        <v>1.061596</v>
      </c>
      <c r="S87">
        <f>IFERROR(IF(Q87=1,IF(Tabel1[Publiek of Privaat?]="Privaat",0,MAX(0,IF(hulpblad!$D$2=ISBLANK(Tabel1[Publiek of Privaat?]),IFERROR(R87,0),0))),0),0)</f>
        <v>0</v>
      </c>
      <c r="T87">
        <f>$F$32+$F$31*Input!B87</f>
        <v>6.3128900000000002E-2</v>
      </c>
      <c r="U87">
        <f>IFERROR(IF(Q87=1,IF(Tabel1[Publiek of Privaat?]="Publiek",0,MAX(0,IF(hulpblad!$D$2=ISBLANK(Tabel1[Publiek of Privaat?]),IFERROR(T87,0),0))),0),0)</f>
        <v>0</v>
      </c>
    </row>
    <row r="88" spans="12:21" x14ac:dyDescent="0.2">
      <c r="L88" t="e">
        <f>Tabel1[[#All],[Partner]]</f>
        <v>#VALUE!</v>
      </c>
      <c r="M88" t="e">
        <f>IF(Tabel1[[#All],[Type kostenplan]]=A97,1,0)</f>
        <v>#VALUE!</v>
      </c>
      <c r="N88" t="e">
        <f>IF(Tabel1[[#All],[Type kostenplan]]=A95,1,0)</f>
        <v>#VALUE!</v>
      </c>
      <c r="O88" t="e">
        <f>$F$20+$F$17*Input!B88+$F$18*M88+$F$19*N88</f>
        <v>#VALUE!</v>
      </c>
      <c r="P88">
        <f>MAX(0,IF(hulpblad!$D$2=ISBLANK(Tabel1[Totale EFRO]),IFERROR(O88,0),0))</f>
        <v>0</v>
      </c>
      <c r="Q8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88">
        <f>$F$26+$F$25*Input!B88</f>
        <v>1.061596</v>
      </c>
      <c r="S88">
        <f>IFERROR(IF(Q88=1,IF(Tabel1[Publiek of Privaat?]="Privaat",0,MAX(0,IF(hulpblad!$D$2=ISBLANK(Tabel1[Publiek of Privaat?]),IFERROR(R88,0),0))),0),0)</f>
        <v>0</v>
      </c>
      <c r="T88">
        <f>$F$32+$F$31*Input!B88</f>
        <v>6.3128900000000002E-2</v>
      </c>
      <c r="U88">
        <f>IFERROR(IF(Q88=1,IF(Tabel1[Publiek of Privaat?]="Publiek",0,MAX(0,IF(hulpblad!$D$2=ISBLANK(Tabel1[Publiek of Privaat?]),IFERROR(T88,0),0))),0),0)</f>
        <v>0</v>
      </c>
    </row>
    <row r="89" spans="12:21" x14ac:dyDescent="0.2">
      <c r="L89" t="e">
        <f>Tabel1[[#All],[Partner]]</f>
        <v>#VALUE!</v>
      </c>
      <c r="M89" t="e">
        <f>IF(Tabel1[[#All],[Type kostenplan]]=A98,1,0)</f>
        <v>#VALUE!</v>
      </c>
      <c r="N89" t="e">
        <f>IF(Tabel1[[#All],[Type kostenplan]]=A96,1,0)</f>
        <v>#VALUE!</v>
      </c>
      <c r="O89" t="e">
        <f>$F$20+$F$17*Input!B89+$F$18*M89+$F$19*N89</f>
        <v>#VALUE!</v>
      </c>
      <c r="P89">
        <f>MAX(0,IF(hulpblad!$D$2=ISBLANK(Tabel1[Totale EFRO]),IFERROR(O89,0),0))</f>
        <v>0</v>
      </c>
      <c r="Q8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89">
        <f>$F$26+$F$25*Input!B89</f>
        <v>1.061596</v>
      </c>
      <c r="S89">
        <f>IFERROR(IF(Q89=1,IF(Tabel1[Publiek of Privaat?]="Privaat",0,MAX(0,IF(hulpblad!$D$2=ISBLANK(Tabel1[Publiek of Privaat?]),IFERROR(R89,0),0))),0),0)</f>
        <v>0</v>
      </c>
      <c r="T89">
        <f>$F$32+$F$31*Input!B89</f>
        <v>6.3128900000000002E-2</v>
      </c>
      <c r="U89">
        <f>IFERROR(IF(Q89=1,IF(Tabel1[Publiek of Privaat?]="Publiek",0,MAX(0,IF(hulpblad!$D$2=ISBLANK(Tabel1[Publiek of Privaat?]),IFERROR(T89,0),0))),0),0)</f>
        <v>0</v>
      </c>
    </row>
    <row r="90" spans="12:21" x14ac:dyDescent="0.2">
      <c r="L90" t="e">
        <f>Tabel1[[#All],[Partner]]</f>
        <v>#VALUE!</v>
      </c>
      <c r="M90" t="e">
        <f>IF(Tabel1[[#All],[Type kostenplan]]=A99,1,0)</f>
        <v>#VALUE!</v>
      </c>
      <c r="N90" t="e">
        <f>IF(Tabel1[[#All],[Type kostenplan]]=A97,1,0)</f>
        <v>#VALUE!</v>
      </c>
      <c r="O90" t="e">
        <f>$F$20+$F$17*Input!B90+$F$18*M90+$F$19*N90</f>
        <v>#VALUE!</v>
      </c>
      <c r="P90">
        <f>MAX(0,IF(hulpblad!$D$2=ISBLANK(Tabel1[Totale EFRO]),IFERROR(O90,0),0))</f>
        <v>0</v>
      </c>
      <c r="Q9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90">
        <f>$F$26+$F$25*Input!B90</f>
        <v>1.061596</v>
      </c>
      <c r="S90">
        <f>IFERROR(IF(Q90=1,IF(Tabel1[Publiek of Privaat?]="Privaat",0,MAX(0,IF(hulpblad!$D$2=ISBLANK(Tabel1[Publiek of Privaat?]),IFERROR(R90,0),0))),0),0)</f>
        <v>0</v>
      </c>
      <c r="T90">
        <f>$F$32+$F$31*Input!B90</f>
        <v>6.3128900000000002E-2</v>
      </c>
      <c r="U90">
        <f>IFERROR(IF(Q90=1,IF(Tabel1[Publiek of Privaat?]="Publiek",0,MAX(0,IF(hulpblad!$D$2=ISBLANK(Tabel1[Publiek of Privaat?]),IFERROR(T90,0),0))),0),0)</f>
        <v>0</v>
      </c>
    </row>
    <row r="91" spans="12:21" x14ac:dyDescent="0.2">
      <c r="L91" t="e">
        <f>Tabel1[[#All],[Partner]]</f>
        <v>#VALUE!</v>
      </c>
      <c r="M91" t="e">
        <f>IF(Tabel1[[#All],[Type kostenplan]]=A100,1,0)</f>
        <v>#VALUE!</v>
      </c>
      <c r="N91" t="e">
        <f>IF(Tabel1[[#All],[Type kostenplan]]=A98,1,0)</f>
        <v>#VALUE!</v>
      </c>
      <c r="O91" t="e">
        <f>$F$20+$F$17*Input!B91+$F$18*M91+$F$19*N91</f>
        <v>#VALUE!</v>
      </c>
      <c r="P91">
        <f>MAX(0,IF(hulpblad!$D$2=ISBLANK(Tabel1[Totale EFRO]),IFERROR(O91,0),0))</f>
        <v>0</v>
      </c>
      <c r="Q9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91">
        <f>$F$26+$F$25*Input!B91</f>
        <v>1.061596</v>
      </c>
      <c r="S91">
        <f>IFERROR(IF(Q91=1,IF(Tabel1[Publiek of Privaat?]="Privaat",0,MAX(0,IF(hulpblad!$D$2=ISBLANK(Tabel1[Publiek of Privaat?]),IFERROR(R91,0),0))),0),0)</f>
        <v>0</v>
      </c>
      <c r="T91">
        <f>$F$32+$F$31*Input!B91</f>
        <v>6.3128900000000002E-2</v>
      </c>
      <c r="U91">
        <f>IFERROR(IF(Q91=1,IF(Tabel1[Publiek of Privaat?]="Publiek",0,MAX(0,IF(hulpblad!$D$2=ISBLANK(Tabel1[Publiek of Privaat?]),IFERROR(T91,0),0))),0),0)</f>
        <v>0</v>
      </c>
    </row>
    <row r="92" spans="12:21" x14ac:dyDescent="0.2">
      <c r="L92" t="e">
        <f>Tabel1[[#All],[Partner]]</f>
        <v>#VALUE!</v>
      </c>
      <c r="M92" t="e">
        <f>IF(Tabel1[[#All],[Type kostenplan]]=A101,1,0)</f>
        <v>#VALUE!</v>
      </c>
      <c r="N92" t="e">
        <f>IF(Tabel1[[#All],[Type kostenplan]]=A99,1,0)</f>
        <v>#VALUE!</v>
      </c>
      <c r="O92" t="e">
        <f>$F$20+$F$17*Input!B92+$F$18*M92+$F$19*N92</f>
        <v>#VALUE!</v>
      </c>
      <c r="P92">
        <f>MAX(0,IF(hulpblad!$D$2=ISBLANK(Tabel1[Totale EFRO]),IFERROR(O92,0),0))</f>
        <v>0</v>
      </c>
      <c r="Q9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92">
        <f>$F$26+$F$25*Input!B92</f>
        <v>1.061596</v>
      </c>
      <c r="S92">
        <f>IFERROR(IF(Q92=1,IF(Tabel1[Publiek of Privaat?]="Privaat",0,MAX(0,IF(hulpblad!$D$2=ISBLANK(Tabel1[Publiek of Privaat?]),IFERROR(R92,0),0))),0),0)</f>
        <v>0</v>
      </c>
      <c r="T92">
        <f>$F$32+$F$31*Input!B92</f>
        <v>6.3128900000000002E-2</v>
      </c>
      <c r="U92">
        <f>IFERROR(IF(Q92=1,IF(Tabel1[Publiek of Privaat?]="Publiek",0,MAX(0,IF(hulpblad!$D$2=ISBLANK(Tabel1[Publiek of Privaat?]),IFERROR(T92,0),0))),0),0)</f>
        <v>0</v>
      </c>
    </row>
    <row r="93" spans="12:21" x14ac:dyDescent="0.2">
      <c r="L93" t="e">
        <f>Tabel1[[#All],[Partner]]</f>
        <v>#VALUE!</v>
      </c>
      <c r="M93" t="e">
        <f>IF(Tabel1[[#All],[Type kostenplan]]=A102,1,0)</f>
        <v>#VALUE!</v>
      </c>
      <c r="N93" t="e">
        <f>IF(Tabel1[[#All],[Type kostenplan]]=A100,1,0)</f>
        <v>#VALUE!</v>
      </c>
      <c r="O93" t="e">
        <f>$F$20+$F$17*Input!B93+$F$18*M93+$F$19*N93</f>
        <v>#VALUE!</v>
      </c>
      <c r="P93">
        <f>MAX(0,IF(hulpblad!$D$2=ISBLANK(Tabel1[Totale EFRO]),IFERROR(O93,0),0))</f>
        <v>0</v>
      </c>
      <c r="Q9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93">
        <f>$F$26+$F$25*Input!B93</f>
        <v>1.061596</v>
      </c>
      <c r="S93">
        <f>IFERROR(IF(Q93=1,IF(Tabel1[Publiek of Privaat?]="Privaat",0,MAX(0,IF(hulpblad!$D$2=ISBLANK(Tabel1[Publiek of Privaat?]),IFERROR(R93,0),0))),0),0)</f>
        <v>0</v>
      </c>
      <c r="T93">
        <f>$F$32+$F$31*Input!B93</f>
        <v>6.3128900000000002E-2</v>
      </c>
      <c r="U93">
        <f>IFERROR(IF(Q93=1,IF(Tabel1[Publiek of Privaat?]="Publiek",0,MAX(0,IF(hulpblad!$D$2=ISBLANK(Tabel1[Publiek of Privaat?]),IFERROR(T93,0),0))),0),0)</f>
        <v>0</v>
      </c>
    </row>
    <row r="94" spans="12:21" x14ac:dyDescent="0.2">
      <c r="L94" t="e">
        <f>Tabel1[[#All],[Partner]]</f>
        <v>#VALUE!</v>
      </c>
      <c r="M94" t="e">
        <f>IF(Tabel1[[#All],[Type kostenplan]]=A103,1,0)</f>
        <v>#VALUE!</v>
      </c>
      <c r="N94" t="e">
        <f>IF(Tabel1[[#All],[Type kostenplan]]=A101,1,0)</f>
        <v>#VALUE!</v>
      </c>
      <c r="O94" t="e">
        <f>$F$20+$F$17*Input!B94+$F$18*M94+$F$19*N94</f>
        <v>#VALUE!</v>
      </c>
      <c r="P94">
        <f>MAX(0,IF(hulpblad!$D$2=ISBLANK(Tabel1[Totale EFRO]),IFERROR(O94,0),0))</f>
        <v>0</v>
      </c>
      <c r="Q9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94">
        <f>$F$26+$F$25*Input!B94</f>
        <v>1.061596</v>
      </c>
      <c r="S94">
        <f>IFERROR(IF(Q94=1,IF(Tabel1[Publiek of Privaat?]="Privaat",0,MAX(0,IF(hulpblad!$D$2=ISBLANK(Tabel1[Publiek of Privaat?]),IFERROR(R94,0),0))),0),0)</f>
        <v>0</v>
      </c>
      <c r="T94">
        <f>$F$32+$F$31*Input!B94</f>
        <v>6.3128900000000002E-2</v>
      </c>
      <c r="U94">
        <f>IFERROR(IF(Q94=1,IF(Tabel1[Publiek of Privaat?]="Publiek",0,MAX(0,IF(hulpblad!$D$2=ISBLANK(Tabel1[Publiek of Privaat?]),IFERROR(T94,0),0))),0),0)</f>
        <v>0</v>
      </c>
    </row>
    <row r="95" spans="12:21" x14ac:dyDescent="0.2">
      <c r="L95" t="e">
        <f>Tabel1[[#All],[Partner]]</f>
        <v>#VALUE!</v>
      </c>
      <c r="M95" t="e">
        <f>IF(Tabel1[[#All],[Type kostenplan]]=A104,1,0)</f>
        <v>#VALUE!</v>
      </c>
      <c r="N95" t="e">
        <f>IF(Tabel1[[#All],[Type kostenplan]]=A102,1,0)</f>
        <v>#VALUE!</v>
      </c>
      <c r="O95" t="e">
        <f>$F$20+$F$17*Input!B95+$F$18*M95+$F$19*N95</f>
        <v>#VALUE!</v>
      </c>
      <c r="P95">
        <f>MAX(0,IF(hulpblad!$D$2=ISBLANK(Tabel1[Totale EFRO]),IFERROR(O95,0),0))</f>
        <v>0</v>
      </c>
      <c r="Q9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95">
        <f>$F$26+$F$25*Input!B95</f>
        <v>1.061596</v>
      </c>
      <c r="S95">
        <f>IFERROR(IF(Q95=1,IF(Tabel1[Publiek of Privaat?]="Privaat",0,MAX(0,IF(hulpblad!$D$2=ISBLANK(Tabel1[Publiek of Privaat?]),IFERROR(R95,0),0))),0),0)</f>
        <v>0</v>
      </c>
      <c r="T95">
        <f>$F$32+$F$31*Input!B95</f>
        <v>6.3128900000000002E-2</v>
      </c>
      <c r="U95">
        <f>IFERROR(IF(Q95=1,IF(Tabel1[Publiek of Privaat?]="Publiek",0,MAX(0,IF(hulpblad!$D$2=ISBLANK(Tabel1[Publiek of Privaat?]),IFERROR(T95,0),0))),0),0)</f>
        <v>0</v>
      </c>
    </row>
    <row r="96" spans="12:21" x14ac:dyDescent="0.2">
      <c r="L96" t="e">
        <f>Tabel1[[#All],[Partner]]</f>
        <v>#VALUE!</v>
      </c>
      <c r="M96" t="e">
        <f>IF(Tabel1[[#All],[Type kostenplan]]=A105,1,0)</f>
        <v>#VALUE!</v>
      </c>
      <c r="N96" t="e">
        <f>IF(Tabel1[[#All],[Type kostenplan]]=A103,1,0)</f>
        <v>#VALUE!</v>
      </c>
      <c r="O96" t="e">
        <f>$F$20+$F$17*Input!B96+$F$18*M96+$F$19*N96</f>
        <v>#VALUE!</v>
      </c>
      <c r="P96">
        <f>MAX(0,IF(hulpblad!$D$2=ISBLANK(Tabel1[Totale EFRO]),IFERROR(O96,0),0))</f>
        <v>0</v>
      </c>
      <c r="Q9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96">
        <f>$F$26+$F$25*Input!B96</f>
        <v>1.061596</v>
      </c>
      <c r="S96">
        <f>IFERROR(IF(Q96=1,IF(Tabel1[Publiek of Privaat?]="Privaat",0,MAX(0,IF(hulpblad!$D$2=ISBLANK(Tabel1[Publiek of Privaat?]),IFERROR(R96,0),0))),0),0)</f>
        <v>0</v>
      </c>
      <c r="T96">
        <f>$F$32+$F$31*Input!B96</f>
        <v>6.3128900000000002E-2</v>
      </c>
      <c r="U96">
        <f>IFERROR(IF(Q96=1,IF(Tabel1[Publiek of Privaat?]="Publiek",0,MAX(0,IF(hulpblad!$D$2=ISBLANK(Tabel1[Publiek of Privaat?]),IFERROR(T96,0),0))),0),0)</f>
        <v>0</v>
      </c>
    </row>
    <row r="97" spans="12:21" x14ac:dyDescent="0.2">
      <c r="L97" t="e">
        <f>Tabel1[[#All],[Partner]]</f>
        <v>#VALUE!</v>
      </c>
      <c r="M97" t="e">
        <f>IF(Tabel1[[#All],[Type kostenplan]]=A106,1,0)</f>
        <v>#VALUE!</v>
      </c>
      <c r="N97" t="e">
        <f>IF(Tabel1[[#All],[Type kostenplan]]=A104,1,0)</f>
        <v>#VALUE!</v>
      </c>
      <c r="O97" t="e">
        <f>$F$20+$F$17*Input!B97+$F$18*M97+$F$19*N97</f>
        <v>#VALUE!</v>
      </c>
      <c r="P97">
        <f>MAX(0,IF(hulpblad!$D$2=ISBLANK(Tabel1[Totale EFRO]),IFERROR(O97,0),0))</f>
        <v>0</v>
      </c>
      <c r="Q9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97">
        <f>$F$26+$F$25*Input!B97</f>
        <v>1.061596</v>
      </c>
      <c r="S97">
        <f>IFERROR(IF(Q97=1,IF(Tabel1[Publiek of Privaat?]="Privaat",0,MAX(0,IF(hulpblad!$D$2=ISBLANK(Tabel1[Publiek of Privaat?]),IFERROR(R97,0),0))),0),0)</f>
        <v>0</v>
      </c>
      <c r="T97">
        <f>$F$32+$F$31*Input!B97</f>
        <v>6.3128900000000002E-2</v>
      </c>
      <c r="U97">
        <f>IFERROR(IF(Q97=1,IF(Tabel1[Publiek of Privaat?]="Publiek",0,MAX(0,IF(hulpblad!$D$2=ISBLANK(Tabel1[Publiek of Privaat?]),IFERROR(T97,0),0))),0),0)</f>
        <v>0</v>
      </c>
    </row>
    <row r="98" spans="12:21" x14ac:dyDescent="0.2">
      <c r="L98" t="e">
        <f>Tabel1[[#All],[Partner]]</f>
        <v>#VALUE!</v>
      </c>
      <c r="M98" t="e">
        <f>IF(Tabel1[[#All],[Type kostenplan]]=A107,1,0)</f>
        <v>#VALUE!</v>
      </c>
      <c r="N98" t="e">
        <f>IF(Tabel1[[#All],[Type kostenplan]]=A105,1,0)</f>
        <v>#VALUE!</v>
      </c>
      <c r="O98" t="e">
        <f>$F$20+$F$17*Input!B98+$F$18*M98+$F$19*N98</f>
        <v>#VALUE!</v>
      </c>
      <c r="P98">
        <f>MAX(0,IF(hulpblad!$D$2=ISBLANK(Tabel1[Totale EFRO]),IFERROR(O98,0),0))</f>
        <v>0</v>
      </c>
      <c r="Q9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98">
        <f>$F$26+$F$25*Input!B98</f>
        <v>1.061596</v>
      </c>
      <c r="S98">
        <f>IFERROR(IF(Q98=1,IF(Tabel1[Publiek of Privaat?]="Privaat",0,MAX(0,IF(hulpblad!$D$2=ISBLANK(Tabel1[Publiek of Privaat?]),IFERROR(R98,0),0))),0),0)</f>
        <v>0</v>
      </c>
      <c r="T98">
        <f>$F$32+$F$31*Input!B98</f>
        <v>6.3128900000000002E-2</v>
      </c>
      <c r="U98">
        <f>IFERROR(IF(Q98=1,IF(Tabel1[Publiek of Privaat?]="Publiek",0,MAX(0,IF(hulpblad!$D$2=ISBLANK(Tabel1[Publiek of Privaat?]),IFERROR(T98,0),0))),0),0)</f>
        <v>0</v>
      </c>
    </row>
    <row r="99" spans="12:21" x14ac:dyDescent="0.2">
      <c r="L99" t="e">
        <f>Tabel1[[#All],[Partner]]</f>
        <v>#VALUE!</v>
      </c>
      <c r="M99" t="e">
        <f>IF(Tabel1[[#All],[Type kostenplan]]=A108,1,0)</f>
        <v>#VALUE!</v>
      </c>
      <c r="N99" t="e">
        <f>IF(Tabel1[[#All],[Type kostenplan]]=A106,1,0)</f>
        <v>#VALUE!</v>
      </c>
      <c r="O99" t="e">
        <f>$F$20+$F$17*Input!B99+$F$18*M99+$F$19*N99</f>
        <v>#VALUE!</v>
      </c>
      <c r="P99">
        <f>MAX(0,IF(hulpblad!$D$2=ISBLANK(Tabel1[Totale EFRO]),IFERROR(O99,0),0))</f>
        <v>0</v>
      </c>
      <c r="Q9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99">
        <f>$F$26+$F$25*Input!B99</f>
        <v>1.061596</v>
      </c>
      <c r="S99">
        <f>IFERROR(IF(Q99=1,IF(Tabel1[Publiek of Privaat?]="Privaat",0,MAX(0,IF(hulpblad!$D$2=ISBLANK(Tabel1[Publiek of Privaat?]),IFERROR(R99,0),0))),0),0)</f>
        <v>0</v>
      </c>
      <c r="T99">
        <f>$F$32+$F$31*Input!B99</f>
        <v>6.3128900000000002E-2</v>
      </c>
      <c r="U99">
        <f>IFERROR(IF(Q99=1,IF(Tabel1[Publiek of Privaat?]="Publiek",0,MAX(0,IF(hulpblad!$D$2=ISBLANK(Tabel1[Publiek of Privaat?]),IFERROR(T99,0),0))),0),0)</f>
        <v>0</v>
      </c>
    </row>
    <row r="100" spans="12:21" x14ac:dyDescent="0.2">
      <c r="L100" t="e">
        <f>Tabel1[[#All],[Partner]]</f>
        <v>#VALUE!</v>
      </c>
      <c r="M100" t="e">
        <f>IF(Tabel1[[#All],[Type kostenplan]]=A109,1,0)</f>
        <v>#VALUE!</v>
      </c>
      <c r="N100" t="e">
        <f>IF(Tabel1[[#All],[Type kostenplan]]=A107,1,0)</f>
        <v>#VALUE!</v>
      </c>
      <c r="O100" t="e">
        <f>$F$20+$F$17*Input!B100+$F$18*M100+$F$19*N100</f>
        <v>#VALUE!</v>
      </c>
      <c r="P100">
        <f>MAX(0,IF(hulpblad!$D$2=ISBLANK(Tabel1[Totale EFRO]),IFERROR(O100,0),0))</f>
        <v>0</v>
      </c>
      <c r="Q10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00">
        <f>$F$26+$F$25*Input!B100</f>
        <v>1.061596</v>
      </c>
      <c r="S100">
        <f>IFERROR(IF(Q100=1,IF(Tabel1[Publiek of Privaat?]="Privaat",0,MAX(0,IF(hulpblad!$D$2=ISBLANK(Tabel1[Publiek of Privaat?]),IFERROR(R100,0),0))),0),0)</f>
        <v>0</v>
      </c>
      <c r="T100">
        <f>$F$32+$F$31*Input!B100</f>
        <v>6.3128900000000002E-2</v>
      </c>
      <c r="U100">
        <f>IFERROR(IF(Q100=1,IF(Tabel1[Publiek of Privaat?]="Publiek",0,MAX(0,IF(hulpblad!$D$2=ISBLANK(Tabel1[Publiek of Privaat?]),IFERROR(T100,0),0))),0),0)</f>
        <v>0</v>
      </c>
    </row>
    <row r="101" spans="12:21" x14ac:dyDescent="0.2">
      <c r="L101" t="e">
        <f>Tabel1[[#All],[Partner]]</f>
        <v>#VALUE!</v>
      </c>
      <c r="M101" t="e">
        <f>IF(Tabel1[[#All],[Type kostenplan]]=A110,1,0)</f>
        <v>#VALUE!</v>
      </c>
      <c r="N101" t="e">
        <f>IF(Tabel1[[#All],[Type kostenplan]]=A108,1,0)</f>
        <v>#VALUE!</v>
      </c>
      <c r="O101" t="e">
        <f>$F$20+$F$17*Input!B101+$F$18*M101+$F$19*N101</f>
        <v>#VALUE!</v>
      </c>
      <c r="P101">
        <f>MAX(0,IF(hulpblad!$D$2=ISBLANK(Tabel1[Totale EFRO]),IFERROR(O101,0),0))</f>
        <v>0</v>
      </c>
      <c r="Q10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01">
        <f>$F$26+$F$25*Input!B101</f>
        <v>1.061596</v>
      </c>
      <c r="S101">
        <f>IFERROR(IF(Q101=1,IF(Tabel1[Publiek of Privaat?]="Privaat",0,MAX(0,IF(hulpblad!$D$2=ISBLANK(Tabel1[Publiek of Privaat?]),IFERROR(R101,0),0))),0),0)</f>
        <v>0</v>
      </c>
      <c r="T101">
        <f>$F$32+$F$31*Input!B101</f>
        <v>6.3128900000000002E-2</v>
      </c>
      <c r="U101">
        <f>IFERROR(IF(Q101=1,IF(Tabel1[Publiek of Privaat?]="Publiek",0,MAX(0,IF(hulpblad!$D$2=ISBLANK(Tabel1[Publiek of Privaat?]),IFERROR(T101,0),0))),0),0)</f>
        <v>0</v>
      </c>
    </row>
    <row r="102" spans="12:21" x14ac:dyDescent="0.2">
      <c r="L102" t="e">
        <f>Tabel1[[#All],[Partner]]</f>
        <v>#VALUE!</v>
      </c>
      <c r="M102" t="e">
        <f>IF(Tabel1[[#All],[Type kostenplan]]=A111,1,0)</f>
        <v>#VALUE!</v>
      </c>
      <c r="N102" t="e">
        <f>IF(Tabel1[[#All],[Type kostenplan]]=A109,1,0)</f>
        <v>#VALUE!</v>
      </c>
      <c r="O102" t="e">
        <f>$F$20+$F$17*Input!B102+$F$18*M102+$F$19*N102</f>
        <v>#VALUE!</v>
      </c>
      <c r="P102">
        <f>MAX(0,IF(hulpblad!$D$2=ISBLANK(Tabel1[Totale EFRO]),IFERROR(O102,0),0))</f>
        <v>0</v>
      </c>
      <c r="Q10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02">
        <f>$F$26+$F$25*Input!B102</f>
        <v>1.061596</v>
      </c>
      <c r="S102">
        <f>IFERROR(IF(Q102=1,IF(Tabel1[Publiek of Privaat?]="Privaat",0,MAX(0,IF(hulpblad!$D$2=ISBLANK(Tabel1[Publiek of Privaat?]),IFERROR(R102,0),0))),0),0)</f>
        <v>0</v>
      </c>
      <c r="T102">
        <f>$F$32+$F$31*Input!B102</f>
        <v>6.3128900000000002E-2</v>
      </c>
      <c r="U102">
        <f>IFERROR(IF(Q102=1,IF(Tabel1[Publiek of Privaat?]="Publiek",0,MAX(0,IF(hulpblad!$D$2=ISBLANK(Tabel1[Publiek of Privaat?]),IFERROR(T102,0),0))),0),0)</f>
        <v>0</v>
      </c>
    </row>
    <row r="103" spans="12:21" x14ac:dyDescent="0.2">
      <c r="L103" t="e">
        <f>Tabel1[[#All],[Partner]]</f>
        <v>#VALUE!</v>
      </c>
      <c r="M103" t="e">
        <f>IF(Tabel1[[#All],[Type kostenplan]]=A112,1,0)</f>
        <v>#VALUE!</v>
      </c>
      <c r="N103" t="e">
        <f>IF(Tabel1[[#All],[Type kostenplan]]=A110,1,0)</f>
        <v>#VALUE!</v>
      </c>
      <c r="O103" t="e">
        <f>$F$20+$F$17*Input!B103+$F$18*M103+$F$19*N103</f>
        <v>#VALUE!</v>
      </c>
      <c r="P103">
        <f>MAX(0,IF(hulpblad!$D$2=ISBLANK(Tabel1[Totale EFRO]),IFERROR(O103,0),0))</f>
        <v>0</v>
      </c>
      <c r="Q10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03">
        <f>$F$26+$F$25*Input!B103</f>
        <v>1.061596</v>
      </c>
      <c r="S103">
        <f>IFERROR(IF(Q103=1,IF(Tabel1[Publiek of Privaat?]="Privaat",0,MAX(0,IF(hulpblad!$D$2=ISBLANK(Tabel1[Publiek of Privaat?]),IFERROR(R103,0),0))),0),0)</f>
        <v>0</v>
      </c>
      <c r="T103">
        <f>$F$32+$F$31*Input!B103</f>
        <v>6.3128900000000002E-2</v>
      </c>
      <c r="U103">
        <f>IFERROR(IF(Q103=1,IF(Tabel1[Publiek of Privaat?]="Publiek",0,MAX(0,IF(hulpblad!$D$2=ISBLANK(Tabel1[Publiek of Privaat?]),IFERROR(T103,0),0))),0),0)</f>
        <v>0</v>
      </c>
    </row>
    <row r="104" spans="12:21" x14ac:dyDescent="0.2">
      <c r="L104" t="e">
        <f>Tabel1[[#All],[Partner]]</f>
        <v>#VALUE!</v>
      </c>
      <c r="M104" t="e">
        <f>IF(Tabel1[[#All],[Type kostenplan]]=A113,1,0)</f>
        <v>#VALUE!</v>
      </c>
      <c r="N104" t="e">
        <f>IF(Tabel1[[#All],[Type kostenplan]]=A111,1,0)</f>
        <v>#VALUE!</v>
      </c>
      <c r="O104" t="e">
        <f>$F$20+$F$17*Input!B104+$F$18*M104+$F$19*N104</f>
        <v>#VALUE!</v>
      </c>
      <c r="P104">
        <f>MAX(0,IF(hulpblad!$D$2=ISBLANK(Tabel1[Totale EFRO]),IFERROR(O104,0),0))</f>
        <v>0</v>
      </c>
      <c r="Q10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04">
        <f>$F$26+$F$25*Input!B104</f>
        <v>1.061596</v>
      </c>
      <c r="S104">
        <f>IFERROR(IF(Q104=1,IF(Tabel1[Publiek of Privaat?]="Privaat",0,MAX(0,IF(hulpblad!$D$2=ISBLANK(Tabel1[Publiek of Privaat?]),IFERROR(R104,0),0))),0),0)</f>
        <v>0</v>
      </c>
      <c r="T104">
        <f>$F$32+$F$31*Input!B104</f>
        <v>6.3128900000000002E-2</v>
      </c>
      <c r="U104">
        <f>IFERROR(IF(Q104=1,IF(Tabel1[Publiek of Privaat?]="Publiek",0,MAX(0,IF(hulpblad!$D$2=ISBLANK(Tabel1[Publiek of Privaat?]),IFERROR(T104,0),0))),0),0)</f>
        <v>0</v>
      </c>
    </row>
    <row r="105" spans="12:21" x14ac:dyDescent="0.2">
      <c r="L105" t="e">
        <f>Tabel1[[#All],[Partner]]</f>
        <v>#VALUE!</v>
      </c>
      <c r="M105" t="e">
        <f>IF(Tabel1[[#All],[Type kostenplan]]=A114,1,0)</f>
        <v>#VALUE!</v>
      </c>
      <c r="N105" t="e">
        <f>IF(Tabel1[[#All],[Type kostenplan]]=A112,1,0)</f>
        <v>#VALUE!</v>
      </c>
      <c r="O105" t="e">
        <f>$F$20+$F$17*Input!B105+$F$18*M105+$F$19*N105</f>
        <v>#VALUE!</v>
      </c>
      <c r="P105">
        <f>MAX(0,IF(hulpblad!$D$2=ISBLANK(Tabel1[Totale EFRO]),IFERROR(O105,0),0))</f>
        <v>0</v>
      </c>
      <c r="Q10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05">
        <f>$F$26+$F$25*Input!B105</f>
        <v>1.061596</v>
      </c>
      <c r="S105">
        <f>IFERROR(IF(Q105=1,IF(Tabel1[Publiek of Privaat?]="Privaat",0,MAX(0,IF(hulpblad!$D$2=ISBLANK(Tabel1[Publiek of Privaat?]),IFERROR(R105,0),0))),0),0)</f>
        <v>0</v>
      </c>
      <c r="T105">
        <f>$F$32+$F$31*Input!B105</f>
        <v>6.3128900000000002E-2</v>
      </c>
      <c r="U105">
        <f>IFERROR(IF(Q105=1,IF(Tabel1[Publiek of Privaat?]="Publiek",0,MAX(0,IF(hulpblad!$D$2=ISBLANK(Tabel1[Publiek of Privaat?]),IFERROR(T105,0),0))),0),0)</f>
        <v>0</v>
      </c>
    </row>
    <row r="106" spans="12:21" x14ac:dyDescent="0.2">
      <c r="L106" t="e">
        <f>Tabel1[[#All],[Partner]]</f>
        <v>#VALUE!</v>
      </c>
      <c r="M106" t="e">
        <f>IF(Tabel1[[#All],[Type kostenplan]]=A115,1,0)</f>
        <v>#VALUE!</v>
      </c>
      <c r="N106" t="e">
        <f>IF(Tabel1[[#All],[Type kostenplan]]=A113,1,0)</f>
        <v>#VALUE!</v>
      </c>
      <c r="O106" t="e">
        <f>$F$20+$F$17*Input!B106+$F$18*M106+$F$19*N106</f>
        <v>#VALUE!</v>
      </c>
      <c r="P106">
        <f>MAX(0,IF(hulpblad!$D$2=ISBLANK(Tabel1[Totale EFRO]),IFERROR(O106,0),0))</f>
        <v>0</v>
      </c>
      <c r="Q10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06">
        <f>$F$26+$F$25*Input!B106</f>
        <v>1.061596</v>
      </c>
      <c r="S106">
        <f>IFERROR(IF(Q106=1,IF(Tabel1[Publiek of Privaat?]="Privaat",0,MAX(0,IF(hulpblad!$D$2=ISBLANK(Tabel1[Publiek of Privaat?]),IFERROR(R106,0),0))),0),0)</f>
        <v>0</v>
      </c>
      <c r="T106">
        <f>$F$32+$F$31*Input!B106</f>
        <v>6.3128900000000002E-2</v>
      </c>
      <c r="U106">
        <f>IFERROR(IF(Q106=1,IF(Tabel1[Publiek of Privaat?]="Publiek",0,MAX(0,IF(hulpblad!$D$2=ISBLANK(Tabel1[Publiek of Privaat?]),IFERROR(T106,0),0))),0),0)</f>
        <v>0</v>
      </c>
    </row>
    <row r="107" spans="12:21" x14ac:dyDescent="0.2">
      <c r="L107" t="e">
        <f>Tabel1[[#All],[Partner]]</f>
        <v>#VALUE!</v>
      </c>
      <c r="M107" t="e">
        <f>IF(Tabel1[[#All],[Type kostenplan]]=A116,1,0)</f>
        <v>#VALUE!</v>
      </c>
      <c r="N107" t="e">
        <f>IF(Tabel1[[#All],[Type kostenplan]]=A114,1,0)</f>
        <v>#VALUE!</v>
      </c>
      <c r="O107" t="e">
        <f>$F$20+$F$17*Input!B107+$F$18*M107+$F$19*N107</f>
        <v>#VALUE!</v>
      </c>
      <c r="P107">
        <f>MAX(0,IF(hulpblad!$D$2=ISBLANK(Tabel1[Totale EFRO]),IFERROR(O107,0),0))</f>
        <v>0</v>
      </c>
      <c r="Q10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07">
        <f>$F$26+$F$25*Input!B107</f>
        <v>1.061596</v>
      </c>
      <c r="S107">
        <f>IFERROR(IF(Q107=1,IF(Tabel1[Publiek of Privaat?]="Privaat",0,MAX(0,IF(hulpblad!$D$2=ISBLANK(Tabel1[Publiek of Privaat?]),IFERROR(R107,0),0))),0),0)</f>
        <v>0</v>
      </c>
      <c r="T107">
        <f>$F$32+$F$31*Input!B107</f>
        <v>6.3128900000000002E-2</v>
      </c>
      <c r="U107">
        <f>IFERROR(IF(Q107=1,IF(Tabel1[Publiek of Privaat?]="Publiek",0,MAX(0,IF(hulpblad!$D$2=ISBLANK(Tabel1[Publiek of Privaat?]),IFERROR(T107,0),0))),0),0)</f>
        <v>0</v>
      </c>
    </row>
    <row r="108" spans="12:21" x14ac:dyDescent="0.2">
      <c r="L108" t="e">
        <f>Tabel1[[#All],[Partner]]</f>
        <v>#VALUE!</v>
      </c>
      <c r="M108" t="e">
        <f>IF(Tabel1[[#All],[Type kostenplan]]=A117,1,0)</f>
        <v>#VALUE!</v>
      </c>
      <c r="N108" t="e">
        <f>IF(Tabel1[[#All],[Type kostenplan]]=A115,1,0)</f>
        <v>#VALUE!</v>
      </c>
      <c r="O108" t="e">
        <f>$F$20+$F$17*Input!B108+$F$18*M108+$F$19*N108</f>
        <v>#VALUE!</v>
      </c>
      <c r="P108">
        <f>MAX(0,IF(hulpblad!$D$2=ISBLANK(Tabel1[Totale EFRO]),IFERROR(O108,0),0))</f>
        <v>0</v>
      </c>
      <c r="Q10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08">
        <f>$F$26+$F$25*Input!B108</f>
        <v>1.061596</v>
      </c>
      <c r="S108">
        <f>IFERROR(IF(Q108=1,IF(Tabel1[Publiek of Privaat?]="Privaat",0,MAX(0,IF(hulpblad!$D$2=ISBLANK(Tabel1[Publiek of Privaat?]),IFERROR(R108,0),0))),0),0)</f>
        <v>0</v>
      </c>
      <c r="T108">
        <f>$F$32+$F$31*Input!B108</f>
        <v>6.3128900000000002E-2</v>
      </c>
      <c r="U108">
        <f>IFERROR(IF(Q108=1,IF(Tabel1[Publiek of Privaat?]="Publiek",0,MAX(0,IF(hulpblad!$D$2=ISBLANK(Tabel1[Publiek of Privaat?]),IFERROR(T108,0),0))),0),0)</f>
        <v>0</v>
      </c>
    </row>
    <row r="109" spans="12:21" x14ac:dyDescent="0.2">
      <c r="L109" t="e">
        <f>Tabel1[[#All],[Partner]]</f>
        <v>#VALUE!</v>
      </c>
      <c r="M109" t="e">
        <f>IF(Tabel1[[#All],[Type kostenplan]]=A118,1,0)</f>
        <v>#VALUE!</v>
      </c>
      <c r="N109" t="e">
        <f>IF(Tabel1[[#All],[Type kostenplan]]=A116,1,0)</f>
        <v>#VALUE!</v>
      </c>
      <c r="O109" t="e">
        <f>$F$20+$F$17*Input!B109+$F$18*M109+$F$19*N109</f>
        <v>#VALUE!</v>
      </c>
      <c r="P109">
        <f>MAX(0,IF(hulpblad!$D$2=ISBLANK(Tabel1[Totale EFRO]),IFERROR(O109,0),0))</f>
        <v>0</v>
      </c>
      <c r="Q10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09">
        <f>$F$26+$F$25*Input!B109</f>
        <v>1.061596</v>
      </c>
      <c r="S109">
        <f>IFERROR(IF(Q109=1,IF(Tabel1[Publiek of Privaat?]="Privaat",0,MAX(0,IF(hulpblad!$D$2=ISBLANK(Tabel1[Publiek of Privaat?]),IFERROR(R109,0),0))),0),0)</f>
        <v>0</v>
      </c>
      <c r="T109">
        <f>$F$32+$F$31*Input!B109</f>
        <v>6.3128900000000002E-2</v>
      </c>
      <c r="U109">
        <f>IFERROR(IF(Q109=1,IF(Tabel1[Publiek of Privaat?]="Publiek",0,MAX(0,IF(hulpblad!$D$2=ISBLANK(Tabel1[Publiek of Privaat?]),IFERROR(T109,0),0))),0),0)</f>
        <v>0</v>
      </c>
    </row>
    <row r="110" spans="12:21" x14ac:dyDescent="0.2">
      <c r="L110" t="e">
        <f>Tabel1[[#All],[Partner]]</f>
        <v>#VALUE!</v>
      </c>
      <c r="M110" t="e">
        <f>IF(Tabel1[[#All],[Type kostenplan]]=A119,1,0)</f>
        <v>#VALUE!</v>
      </c>
      <c r="N110" t="e">
        <f>IF(Tabel1[[#All],[Type kostenplan]]=A117,1,0)</f>
        <v>#VALUE!</v>
      </c>
      <c r="O110" t="e">
        <f>$F$20+$F$17*Input!B110+$F$18*M110+$F$19*N110</f>
        <v>#VALUE!</v>
      </c>
      <c r="P110">
        <f>MAX(0,IF(hulpblad!$D$2=ISBLANK(Tabel1[Totale EFRO]),IFERROR(O110,0),0))</f>
        <v>0</v>
      </c>
      <c r="Q11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10">
        <f>$F$26+$F$25*Input!B110</f>
        <v>1.061596</v>
      </c>
      <c r="S110">
        <f>IFERROR(IF(Q110=1,IF(Tabel1[Publiek of Privaat?]="Privaat",0,MAX(0,IF(hulpblad!$D$2=ISBLANK(Tabel1[Publiek of Privaat?]),IFERROR(R110,0),0))),0),0)</f>
        <v>0</v>
      </c>
      <c r="T110">
        <f>$F$32+$F$31*Input!B110</f>
        <v>6.3128900000000002E-2</v>
      </c>
      <c r="U110">
        <f>IFERROR(IF(Q110=1,IF(Tabel1[Publiek of Privaat?]="Publiek",0,MAX(0,IF(hulpblad!$D$2=ISBLANK(Tabel1[Publiek of Privaat?]),IFERROR(T110,0),0))),0),0)</f>
        <v>0</v>
      </c>
    </row>
    <row r="111" spans="12:21" x14ac:dyDescent="0.2">
      <c r="L111" t="e">
        <f>Tabel1[[#All],[Partner]]</f>
        <v>#VALUE!</v>
      </c>
      <c r="M111" t="e">
        <f>IF(Tabel1[[#All],[Type kostenplan]]=A120,1,0)</f>
        <v>#VALUE!</v>
      </c>
      <c r="N111" t="e">
        <f>IF(Tabel1[[#All],[Type kostenplan]]=A118,1,0)</f>
        <v>#VALUE!</v>
      </c>
      <c r="O111" t="e">
        <f>$F$20+$F$17*Input!B111+$F$18*M111+$F$19*N111</f>
        <v>#VALUE!</v>
      </c>
      <c r="P111">
        <f>MAX(0,IF(hulpblad!$D$2=ISBLANK(Tabel1[Totale EFRO]),IFERROR(O111,0),0))</f>
        <v>0</v>
      </c>
      <c r="Q11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11">
        <f>$F$26+$F$25*Input!B111</f>
        <v>1.061596</v>
      </c>
      <c r="S111">
        <f>IFERROR(IF(Q111=1,IF(Tabel1[Publiek of Privaat?]="Privaat",0,MAX(0,IF(hulpblad!$D$2=ISBLANK(Tabel1[Publiek of Privaat?]),IFERROR(R111,0),0))),0),0)</f>
        <v>0</v>
      </c>
      <c r="T111">
        <f>$F$32+$F$31*Input!B111</f>
        <v>6.3128900000000002E-2</v>
      </c>
      <c r="U111">
        <f>IFERROR(IF(Q111=1,IF(Tabel1[Publiek of Privaat?]="Publiek",0,MAX(0,IF(hulpblad!$D$2=ISBLANK(Tabel1[Publiek of Privaat?]),IFERROR(T111,0),0))),0),0)</f>
        <v>0</v>
      </c>
    </row>
    <row r="112" spans="12:21" x14ac:dyDescent="0.2">
      <c r="L112" t="e">
        <f>Tabel1[[#All],[Partner]]</f>
        <v>#VALUE!</v>
      </c>
      <c r="M112" t="e">
        <f>IF(Tabel1[[#All],[Type kostenplan]]=A121,1,0)</f>
        <v>#VALUE!</v>
      </c>
      <c r="N112" t="e">
        <f>IF(Tabel1[[#All],[Type kostenplan]]=A119,1,0)</f>
        <v>#VALUE!</v>
      </c>
      <c r="O112" t="e">
        <f>$F$20+$F$17*Input!B112+$F$18*M112+$F$19*N112</f>
        <v>#VALUE!</v>
      </c>
      <c r="P112">
        <f>MAX(0,IF(hulpblad!$D$2=ISBLANK(Tabel1[Totale EFRO]),IFERROR(O112,0),0))</f>
        <v>0</v>
      </c>
      <c r="Q11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12">
        <f>$F$26+$F$25*Input!B112</f>
        <v>1.061596</v>
      </c>
      <c r="S112">
        <f>IFERROR(IF(Q112=1,IF(Tabel1[Publiek of Privaat?]="Privaat",0,MAX(0,IF(hulpblad!$D$2=ISBLANK(Tabel1[Publiek of Privaat?]),IFERROR(R112,0),0))),0),0)</f>
        <v>0</v>
      </c>
      <c r="T112">
        <f>$F$32+$F$31*Input!B112</f>
        <v>6.3128900000000002E-2</v>
      </c>
      <c r="U112">
        <f>IFERROR(IF(Q112=1,IF(Tabel1[Publiek of Privaat?]="Publiek",0,MAX(0,IF(hulpblad!$D$2=ISBLANK(Tabel1[Publiek of Privaat?]),IFERROR(T112,0),0))),0),0)</f>
        <v>0</v>
      </c>
    </row>
    <row r="113" spans="12:21" x14ac:dyDescent="0.2">
      <c r="L113" t="e">
        <f>Tabel1[[#All],[Partner]]</f>
        <v>#VALUE!</v>
      </c>
      <c r="M113" t="e">
        <f>IF(Tabel1[[#All],[Type kostenplan]]=A122,1,0)</f>
        <v>#VALUE!</v>
      </c>
      <c r="N113" t="e">
        <f>IF(Tabel1[[#All],[Type kostenplan]]=A120,1,0)</f>
        <v>#VALUE!</v>
      </c>
      <c r="O113" t="e">
        <f>$F$20+$F$17*Input!B113+$F$18*M113+$F$19*N113</f>
        <v>#VALUE!</v>
      </c>
      <c r="P113">
        <f>MAX(0,IF(hulpblad!$D$2=ISBLANK(Tabel1[Totale EFRO]),IFERROR(O113,0),0))</f>
        <v>0</v>
      </c>
      <c r="Q11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13">
        <f>$F$26+$F$25*Input!B113</f>
        <v>1.061596</v>
      </c>
      <c r="S113">
        <f>IFERROR(IF(Q113=1,IF(Tabel1[Publiek of Privaat?]="Privaat",0,MAX(0,IF(hulpblad!$D$2=ISBLANK(Tabel1[Publiek of Privaat?]),IFERROR(R113,0),0))),0),0)</f>
        <v>0</v>
      </c>
      <c r="T113">
        <f>$F$32+$F$31*Input!B113</f>
        <v>6.3128900000000002E-2</v>
      </c>
      <c r="U113">
        <f>IFERROR(IF(Q113=1,IF(Tabel1[Publiek of Privaat?]="Publiek",0,MAX(0,IF(hulpblad!$D$2=ISBLANK(Tabel1[Publiek of Privaat?]),IFERROR(T113,0),0))),0),0)</f>
        <v>0</v>
      </c>
    </row>
    <row r="114" spans="12:21" x14ac:dyDescent="0.2">
      <c r="L114" t="e">
        <f>Tabel1[[#All],[Partner]]</f>
        <v>#VALUE!</v>
      </c>
      <c r="M114" t="e">
        <f>IF(Tabel1[[#All],[Type kostenplan]]=A123,1,0)</f>
        <v>#VALUE!</v>
      </c>
      <c r="N114" t="e">
        <f>IF(Tabel1[[#All],[Type kostenplan]]=A121,1,0)</f>
        <v>#VALUE!</v>
      </c>
      <c r="O114" t="e">
        <f>$F$20+$F$17*Input!B114+$F$18*M114+$F$19*N114</f>
        <v>#VALUE!</v>
      </c>
      <c r="P114">
        <f>MAX(0,IF(hulpblad!$D$2=ISBLANK(Tabel1[Totale EFRO]),IFERROR(O114,0),0))</f>
        <v>0</v>
      </c>
      <c r="Q11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14">
        <f>$F$26+$F$25*Input!B114</f>
        <v>1.061596</v>
      </c>
      <c r="S114">
        <f>IFERROR(IF(Q114=1,IF(Tabel1[Publiek of Privaat?]="Privaat",0,MAX(0,IF(hulpblad!$D$2=ISBLANK(Tabel1[Publiek of Privaat?]),IFERROR(R114,0),0))),0),0)</f>
        <v>0</v>
      </c>
      <c r="T114">
        <f>$F$32+$F$31*Input!B114</f>
        <v>6.3128900000000002E-2</v>
      </c>
      <c r="U114">
        <f>IFERROR(IF(Q114=1,IF(Tabel1[Publiek of Privaat?]="Publiek",0,MAX(0,IF(hulpblad!$D$2=ISBLANK(Tabel1[Publiek of Privaat?]),IFERROR(T114,0),0))),0),0)</f>
        <v>0</v>
      </c>
    </row>
    <row r="115" spans="12:21" x14ac:dyDescent="0.2">
      <c r="L115" t="e">
        <f>Tabel1[[#All],[Partner]]</f>
        <v>#VALUE!</v>
      </c>
      <c r="M115" t="e">
        <f>IF(Tabel1[[#All],[Type kostenplan]]=A124,1,0)</f>
        <v>#VALUE!</v>
      </c>
      <c r="N115" t="e">
        <f>IF(Tabel1[[#All],[Type kostenplan]]=A122,1,0)</f>
        <v>#VALUE!</v>
      </c>
      <c r="O115" t="e">
        <f>$F$20+$F$17*Input!B115+$F$18*M115+$F$19*N115</f>
        <v>#VALUE!</v>
      </c>
      <c r="P115">
        <f>MAX(0,IF(hulpblad!$D$2=ISBLANK(Tabel1[Totale EFRO]),IFERROR(O115,0),0))</f>
        <v>0</v>
      </c>
      <c r="Q11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15">
        <f>$F$26+$F$25*Input!B115</f>
        <v>1.061596</v>
      </c>
      <c r="S115">
        <f>IFERROR(IF(Q115=1,IF(Tabel1[Publiek of Privaat?]="Privaat",0,MAX(0,IF(hulpblad!$D$2=ISBLANK(Tabel1[Publiek of Privaat?]),IFERROR(R115,0),0))),0),0)</f>
        <v>0</v>
      </c>
      <c r="T115">
        <f>$F$32+$F$31*Input!B115</f>
        <v>6.3128900000000002E-2</v>
      </c>
      <c r="U115">
        <f>IFERROR(IF(Q115=1,IF(Tabel1[Publiek of Privaat?]="Publiek",0,MAX(0,IF(hulpblad!$D$2=ISBLANK(Tabel1[Publiek of Privaat?]),IFERROR(T115,0),0))),0),0)</f>
        <v>0</v>
      </c>
    </row>
    <row r="116" spans="12:21" x14ac:dyDescent="0.2">
      <c r="L116" t="e">
        <f>Tabel1[[#All],[Partner]]</f>
        <v>#VALUE!</v>
      </c>
      <c r="M116" t="e">
        <f>IF(Tabel1[[#All],[Type kostenplan]]=A125,1,0)</f>
        <v>#VALUE!</v>
      </c>
      <c r="N116" t="e">
        <f>IF(Tabel1[[#All],[Type kostenplan]]=A123,1,0)</f>
        <v>#VALUE!</v>
      </c>
      <c r="O116" t="e">
        <f>$F$20+$F$17*Input!B116+$F$18*M116+$F$19*N116</f>
        <v>#VALUE!</v>
      </c>
      <c r="P116">
        <f>MAX(0,IF(hulpblad!$D$2=ISBLANK(Tabel1[Totale EFRO]),IFERROR(O116,0),0))</f>
        <v>0</v>
      </c>
      <c r="Q11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16">
        <f>$F$26+$F$25*Input!B116</f>
        <v>1.061596</v>
      </c>
      <c r="S116">
        <f>IFERROR(IF(Q116=1,IF(Tabel1[Publiek of Privaat?]="Privaat",0,MAX(0,IF(hulpblad!$D$2=ISBLANK(Tabel1[Publiek of Privaat?]),IFERROR(R116,0),0))),0),0)</f>
        <v>0</v>
      </c>
      <c r="T116">
        <f>$F$32+$F$31*Input!B116</f>
        <v>6.3128900000000002E-2</v>
      </c>
      <c r="U116">
        <f>IFERROR(IF(Q116=1,IF(Tabel1[Publiek of Privaat?]="Publiek",0,MAX(0,IF(hulpblad!$D$2=ISBLANK(Tabel1[Publiek of Privaat?]),IFERROR(T116,0),0))),0),0)</f>
        <v>0</v>
      </c>
    </row>
    <row r="117" spans="12:21" x14ac:dyDescent="0.2">
      <c r="L117" t="e">
        <f>Tabel1[[#All],[Partner]]</f>
        <v>#VALUE!</v>
      </c>
      <c r="M117" t="e">
        <f>IF(Tabel1[[#All],[Type kostenplan]]=A126,1,0)</f>
        <v>#VALUE!</v>
      </c>
      <c r="N117" t="e">
        <f>IF(Tabel1[[#All],[Type kostenplan]]=A124,1,0)</f>
        <v>#VALUE!</v>
      </c>
      <c r="O117" t="e">
        <f>$F$20+$F$17*Input!B117+$F$18*M117+$F$19*N117</f>
        <v>#VALUE!</v>
      </c>
      <c r="P117">
        <f>MAX(0,IF(hulpblad!$D$2=ISBLANK(Tabel1[Totale EFRO]),IFERROR(O117,0),0))</f>
        <v>0</v>
      </c>
      <c r="Q11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17">
        <f>$F$26+$F$25*Input!B117</f>
        <v>1.061596</v>
      </c>
      <c r="S117">
        <f>IFERROR(IF(Q117=1,IF(Tabel1[Publiek of Privaat?]="Privaat",0,MAX(0,IF(hulpblad!$D$2=ISBLANK(Tabel1[Publiek of Privaat?]),IFERROR(R117,0),0))),0),0)</f>
        <v>0</v>
      </c>
      <c r="T117">
        <f>$F$32+$F$31*Input!B117</f>
        <v>6.3128900000000002E-2</v>
      </c>
      <c r="U117">
        <f>IFERROR(IF(Q117=1,IF(Tabel1[Publiek of Privaat?]="Publiek",0,MAX(0,IF(hulpblad!$D$2=ISBLANK(Tabel1[Publiek of Privaat?]),IFERROR(T117,0),0))),0),0)</f>
        <v>0</v>
      </c>
    </row>
    <row r="118" spans="12:21" x14ac:dyDescent="0.2">
      <c r="L118" t="e">
        <f>Tabel1[[#All],[Partner]]</f>
        <v>#VALUE!</v>
      </c>
      <c r="M118" t="e">
        <f>IF(Tabel1[[#All],[Type kostenplan]]=A127,1,0)</f>
        <v>#VALUE!</v>
      </c>
      <c r="N118" t="e">
        <f>IF(Tabel1[[#All],[Type kostenplan]]=A125,1,0)</f>
        <v>#VALUE!</v>
      </c>
      <c r="O118" t="e">
        <f>$F$20+$F$17*Input!B118+$F$18*M118+$F$19*N118</f>
        <v>#VALUE!</v>
      </c>
      <c r="P118">
        <f>MAX(0,IF(hulpblad!$D$2=ISBLANK(Tabel1[Totale EFRO]),IFERROR(O118,0),0))</f>
        <v>0</v>
      </c>
      <c r="Q11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18">
        <f>$F$26+$F$25*Input!B118</f>
        <v>1.061596</v>
      </c>
      <c r="S118">
        <f>IFERROR(IF(Q118=1,IF(Tabel1[Publiek of Privaat?]="Privaat",0,MAX(0,IF(hulpblad!$D$2=ISBLANK(Tabel1[Publiek of Privaat?]),IFERROR(R118,0),0))),0),0)</f>
        <v>0</v>
      </c>
      <c r="T118">
        <f>$F$32+$F$31*Input!B118</f>
        <v>6.3128900000000002E-2</v>
      </c>
      <c r="U118">
        <f>IFERROR(IF(Q118=1,IF(Tabel1[Publiek of Privaat?]="Publiek",0,MAX(0,IF(hulpblad!$D$2=ISBLANK(Tabel1[Publiek of Privaat?]),IFERROR(T118,0),0))),0),0)</f>
        <v>0</v>
      </c>
    </row>
    <row r="119" spans="12:21" x14ac:dyDescent="0.2">
      <c r="L119" t="e">
        <f>Tabel1[[#All],[Partner]]</f>
        <v>#VALUE!</v>
      </c>
      <c r="M119" t="e">
        <f>IF(Tabel1[[#All],[Type kostenplan]]=A128,1,0)</f>
        <v>#VALUE!</v>
      </c>
      <c r="N119" t="e">
        <f>IF(Tabel1[[#All],[Type kostenplan]]=A126,1,0)</f>
        <v>#VALUE!</v>
      </c>
      <c r="O119" t="e">
        <f>$F$20+$F$17*Input!B119+$F$18*M119+$F$19*N119</f>
        <v>#VALUE!</v>
      </c>
      <c r="P119">
        <f>MAX(0,IF(hulpblad!$D$2=ISBLANK(Tabel1[Totale EFRO]),IFERROR(O119,0),0))</f>
        <v>0</v>
      </c>
      <c r="Q11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19">
        <f>$F$26+$F$25*Input!B119</f>
        <v>1.061596</v>
      </c>
      <c r="S119">
        <f>IFERROR(IF(Q119=1,IF(Tabel1[Publiek of Privaat?]="Privaat",0,MAX(0,IF(hulpblad!$D$2=ISBLANK(Tabel1[Publiek of Privaat?]),IFERROR(R119,0),0))),0),0)</f>
        <v>0</v>
      </c>
      <c r="T119">
        <f>$F$32+$F$31*Input!B119</f>
        <v>6.3128900000000002E-2</v>
      </c>
      <c r="U119">
        <f>IFERROR(IF(Q119=1,IF(Tabel1[Publiek of Privaat?]="Publiek",0,MAX(0,IF(hulpblad!$D$2=ISBLANK(Tabel1[Publiek of Privaat?]),IFERROR(T119,0),0))),0),0)</f>
        <v>0</v>
      </c>
    </row>
    <row r="120" spans="12:21" x14ac:dyDescent="0.2">
      <c r="L120" t="e">
        <f>Tabel1[[#All],[Partner]]</f>
        <v>#VALUE!</v>
      </c>
      <c r="M120" t="e">
        <f>IF(Tabel1[[#All],[Type kostenplan]]=A129,1,0)</f>
        <v>#VALUE!</v>
      </c>
      <c r="N120" t="e">
        <f>IF(Tabel1[[#All],[Type kostenplan]]=A127,1,0)</f>
        <v>#VALUE!</v>
      </c>
      <c r="O120" t="e">
        <f>$F$20+$F$17*Input!B120+$F$18*M120+$F$19*N120</f>
        <v>#VALUE!</v>
      </c>
      <c r="P120">
        <f>MAX(0,IF(hulpblad!$D$2=ISBLANK(Tabel1[Totale EFRO]),IFERROR(O120,0),0))</f>
        <v>0</v>
      </c>
      <c r="Q12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20">
        <f>$F$26+$F$25*Input!B120</f>
        <v>1.061596</v>
      </c>
      <c r="S120">
        <f>IFERROR(IF(Q120=1,IF(Tabel1[Publiek of Privaat?]="Privaat",0,MAX(0,IF(hulpblad!$D$2=ISBLANK(Tabel1[Publiek of Privaat?]),IFERROR(R120,0),0))),0),0)</f>
        <v>0</v>
      </c>
      <c r="T120">
        <f>$F$32+$F$31*Input!B120</f>
        <v>6.3128900000000002E-2</v>
      </c>
      <c r="U120">
        <f>IFERROR(IF(Q120=1,IF(Tabel1[Publiek of Privaat?]="Publiek",0,MAX(0,IF(hulpblad!$D$2=ISBLANK(Tabel1[Publiek of Privaat?]),IFERROR(T120,0),0))),0),0)</f>
        <v>0</v>
      </c>
    </row>
    <row r="121" spans="12:21" x14ac:dyDescent="0.2">
      <c r="L121" t="e">
        <f>Tabel1[[#All],[Partner]]</f>
        <v>#VALUE!</v>
      </c>
      <c r="M121" t="e">
        <f>IF(Tabel1[[#All],[Type kostenplan]]=A130,1,0)</f>
        <v>#VALUE!</v>
      </c>
      <c r="N121" t="e">
        <f>IF(Tabel1[[#All],[Type kostenplan]]=A128,1,0)</f>
        <v>#VALUE!</v>
      </c>
      <c r="O121" t="e">
        <f>$F$20+$F$17*Input!B121+$F$18*M121+$F$19*N121</f>
        <v>#VALUE!</v>
      </c>
      <c r="P121">
        <f>MAX(0,IF(hulpblad!$D$2=ISBLANK(Tabel1[Totale EFRO]),IFERROR(O121,0),0))</f>
        <v>0</v>
      </c>
      <c r="Q12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21">
        <f>$F$26+$F$25*Input!B121</f>
        <v>1.061596</v>
      </c>
      <c r="S121">
        <f>IFERROR(IF(Q121=1,IF(Tabel1[Publiek of Privaat?]="Privaat",0,MAX(0,IF(hulpblad!$D$2=ISBLANK(Tabel1[Publiek of Privaat?]),IFERROR(R121,0),0))),0),0)</f>
        <v>0</v>
      </c>
      <c r="T121">
        <f>$F$32+$F$31*Input!B121</f>
        <v>6.3128900000000002E-2</v>
      </c>
      <c r="U121">
        <f>IFERROR(IF(Q121=1,IF(Tabel1[Publiek of Privaat?]="Publiek",0,MAX(0,IF(hulpblad!$D$2=ISBLANK(Tabel1[Publiek of Privaat?]),IFERROR(T121,0),0))),0),0)</f>
        <v>0</v>
      </c>
    </row>
    <row r="122" spans="12:21" x14ac:dyDescent="0.2">
      <c r="L122" t="e">
        <f>Tabel1[[#All],[Partner]]</f>
        <v>#VALUE!</v>
      </c>
      <c r="M122" t="e">
        <f>IF(Tabel1[[#All],[Type kostenplan]]=A131,1,0)</f>
        <v>#VALUE!</v>
      </c>
      <c r="N122" t="e">
        <f>IF(Tabel1[[#All],[Type kostenplan]]=A129,1,0)</f>
        <v>#VALUE!</v>
      </c>
      <c r="O122" t="e">
        <f>$F$20+$F$17*Input!B122+$F$18*M122+$F$19*N122</f>
        <v>#VALUE!</v>
      </c>
      <c r="P122">
        <f>MAX(0,IF(hulpblad!$D$2=ISBLANK(Tabel1[Totale EFRO]),IFERROR(O122,0),0))</f>
        <v>0</v>
      </c>
      <c r="Q12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22">
        <f>$F$26+$F$25*Input!B122</f>
        <v>1.061596</v>
      </c>
      <c r="S122">
        <f>IFERROR(IF(Q122=1,IF(Tabel1[Publiek of Privaat?]="Privaat",0,MAX(0,IF(hulpblad!$D$2=ISBLANK(Tabel1[Publiek of Privaat?]),IFERROR(R122,0),0))),0),0)</f>
        <v>0</v>
      </c>
      <c r="T122">
        <f>$F$32+$F$31*Input!B122</f>
        <v>6.3128900000000002E-2</v>
      </c>
      <c r="U122">
        <f>IFERROR(IF(Q122=1,IF(Tabel1[Publiek of Privaat?]="Publiek",0,MAX(0,IF(hulpblad!$D$2=ISBLANK(Tabel1[Publiek of Privaat?]),IFERROR(T122,0),0))),0),0)</f>
        <v>0</v>
      </c>
    </row>
    <row r="123" spans="12:21" x14ac:dyDescent="0.2">
      <c r="L123" t="e">
        <f>Tabel1[[#All],[Partner]]</f>
        <v>#VALUE!</v>
      </c>
      <c r="M123" t="e">
        <f>IF(Tabel1[[#All],[Type kostenplan]]=A132,1,0)</f>
        <v>#VALUE!</v>
      </c>
      <c r="N123" t="e">
        <f>IF(Tabel1[[#All],[Type kostenplan]]=A130,1,0)</f>
        <v>#VALUE!</v>
      </c>
      <c r="O123" t="e">
        <f>$F$20+$F$17*Input!B123+$F$18*M123+$F$19*N123</f>
        <v>#VALUE!</v>
      </c>
      <c r="P123">
        <f>MAX(0,IF(hulpblad!$D$2=ISBLANK(Tabel1[Totale EFRO]),IFERROR(O123,0),0))</f>
        <v>0</v>
      </c>
      <c r="Q12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23">
        <f>$F$26+$F$25*Input!B123</f>
        <v>1.061596</v>
      </c>
      <c r="S123">
        <f>IFERROR(IF(Q123=1,IF(Tabel1[Publiek of Privaat?]="Privaat",0,MAX(0,IF(hulpblad!$D$2=ISBLANK(Tabel1[Publiek of Privaat?]),IFERROR(R123,0),0))),0),0)</f>
        <v>0</v>
      </c>
      <c r="T123">
        <f>$F$32+$F$31*Input!B123</f>
        <v>6.3128900000000002E-2</v>
      </c>
      <c r="U123">
        <f>IFERROR(IF(Q123=1,IF(Tabel1[Publiek of Privaat?]="Publiek",0,MAX(0,IF(hulpblad!$D$2=ISBLANK(Tabel1[Publiek of Privaat?]),IFERROR(T123,0),0))),0),0)</f>
        <v>0</v>
      </c>
    </row>
    <row r="124" spans="12:21" x14ac:dyDescent="0.2">
      <c r="L124" t="e">
        <f>Tabel1[[#All],[Partner]]</f>
        <v>#VALUE!</v>
      </c>
      <c r="M124" t="e">
        <f>IF(Tabel1[[#All],[Type kostenplan]]=A133,1,0)</f>
        <v>#VALUE!</v>
      </c>
      <c r="N124" t="e">
        <f>IF(Tabel1[[#All],[Type kostenplan]]=A131,1,0)</f>
        <v>#VALUE!</v>
      </c>
      <c r="O124" t="e">
        <f>$F$20+$F$17*Input!B124+$F$18*M124+$F$19*N124</f>
        <v>#VALUE!</v>
      </c>
      <c r="P124">
        <f>MAX(0,IF(hulpblad!$D$2=ISBLANK(Tabel1[Totale EFRO]),IFERROR(O124,0),0))</f>
        <v>0</v>
      </c>
      <c r="Q12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24">
        <f>$F$26+$F$25*Input!B124</f>
        <v>1.061596</v>
      </c>
      <c r="S124">
        <f>IFERROR(IF(Q124=1,IF(Tabel1[Publiek of Privaat?]="Privaat",0,MAX(0,IF(hulpblad!$D$2=ISBLANK(Tabel1[Publiek of Privaat?]),IFERROR(R124,0),0))),0),0)</f>
        <v>0</v>
      </c>
      <c r="T124">
        <f>$F$32+$F$31*Input!B124</f>
        <v>6.3128900000000002E-2</v>
      </c>
      <c r="U124">
        <f>IFERROR(IF(Q124=1,IF(Tabel1[Publiek of Privaat?]="Publiek",0,MAX(0,IF(hulpblad!$D$2=ISBLANK(Tabel1[Publiek of Privaat?]),IFERROR(T124,0),0))),0),0)</f>
        <v>0</v>
      </c>
    </row>
    <row r="125" spans="12:21" x14ac:dyDescent="0.2">
      <c r="L125" t="e">
        <f>Tabel1[[#All],[Partner]]</f>
        <v>#VALUE!</v>
      </c>
      <c r="M125" t="e">
        <f>IF(Tabel1[[#All],[Type kostenplan]]=A134,1,0)</f>
        <v>#VALUE!</v>
      </c>
      <c r="N125" t="e">
        <f>IF(Tabel1[[#All],[Type kostenplan]]=A132,1,0)</f>
        <v>#VALUE!</v>
      </c>
      <c r="O125" t="e">
        <f>$F$20+$F$17*Input!B125+$F$18*M125+$F$19*N125</f>
        <v>#VALUE!</v>
      </c>
      <c r="P125">
        <f>MAX(0,IF(hulpblad!$D$2=ISBLANK(Tabel1[Totale EFRO]),IFERROR(O125,0),0))</f>
        <v>0</v>
      </c>
      <c r="Q12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25">
        <f>$F$26+$F$25*Input!B125</f>
        <v>1.061596</v>
      </c>
      <c r="S125">
        <f>IFERROR(IF(Q125=1,IF(Tabel1[Publiek of Privaat?]="Privaat",0,MAX(0,IF(hulpblad!$D$2=ISBLANK(Tabel1[Publiek of Privaat?]),IFERROR(R125,0),0))),0),0)</f>
        <v>0</v>
      </c>
      <c r="T125">
        <f>$F$32+$F$31*Input!B125</f>
        <v>6.3128900000000002E-2</v>
      </c>
      <c r="U125">
        <f>IFERROR(IF(Q125=1,IF(Tabel1[Publiek of Privaat?]="Publiek",0,MAX(0,IF(hulpblad!$D$2=ISBLANK(Tabel1[Publiek of Privaat?]),IFERROR(T125,0),0))),0),0)</f>
        <v>0</v>
      </c>
    </row>
    <row r="126" spans="12:21" x14ac:dyDescent="0.2">
      <c r="L126" t="e">
        <f>Tabel1[[#All],[Partner]]</f>
        <v>#VALUE!</v>
      </c>
      <c r="M126" t="e">
        <f>IF(Tabel1[[#All],[Type kostenplan]]=A135,1,0)</f>
        <v>#VALUE!</v>
      </c>
      <c r="N126" t="e">
        <f>IF(Tabel1[[#All],[Type kostenplan]]=A133,1,0)</f>
        <v>#VALUE!</v>
      </c>
      <c r="O126" t="e">
        <f>$F$20+$F$17*Input!B126+$F$18*M126+$F$19*N126</f>
        <v>#VALUE!</v>
      </c>
      <c r="P126">
        <f>MAX(0,IF(hulpblad!$D$2=ISBLANK(Tabel1[Totale EFRO]),IFERROR(O126,0),0))</f>
        <v>0</v>
      </c>
      <c r="Q12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26">
        <f>$F$26+$F$25*Input!B126</f>
        <v>1.061596</v>
      </c>
      <c r="S126">
        <f>IFERROR(IF(Q126=1,IF(Tabel1[Publiek of Privaat?]="Privaat",0,MAX(0,IF(hulpblad!$D$2=ISBLANK(Tabel1[Publiek of Privaat?]),IFERROR(R126,0),0))),0),0)</f>
        <v>0</v>
      </c>
      <c r="T126">
        <f>$F$32+$F$31*Input!B126</f>
        <v>6.3128900000000002E-2</v>
      </c>
      <c r="U126">
        <f>IFERROR(IF(Q126=1,IF(Tabel1[Publiek of Privaat?]="Publiek",0,MAX(0,IF(hulpblad!$D$2=ISBLANK(Tabel1[Publiek of Privaat?]),IFERROR(T126,0),0))),0),0)</f>
        <v>0</v>
      </c>
    </row>
    <row r="127" spans="12:21" x14ac:dyDescent="0.2">
      <c r="L127" t="e">
        <f>Tabel1[[#All],[Partner]]</f>
        <v>#VALUE!</v>
      </c>
      <c r="M127" t="e">
        <f>IF(Tabel1[[#All],[Type kostenplan]]=A136,1,0)</f>
        <v>#VALUE!</v>
      </c>
      <c r="N127" t="e">
        <f>IF(Tabel1[[#All],[Type kostenplan]]=A134,1,0)</f>
        <v>#VALUE!</v>
      </c>
      <c r="O127" t="e">
        <f>$F$20+$F$17*Input!B127+$F$18*M127+$F$19*N127</f>
        <v>#VALUE!</v>
      </c>
      <c r="P127">
        <f>MAX(0,IF(hulpblad!$D$2=ISBLANK(Tabel1[Totale EFRO]),IFERROR(O127,0),0))</f>
        <v>0</v>
      </c>
      <c r="Q12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27">
        <f>$F$26+$F$25*Input!B127</f>
        <v>1.061596</v>
      </c>
      <c r="S127">
        <f>IFERROR(IF(Q127=1,IF(Tabel1[Publiek of Privaat?]="Privaat",0,MAX(0,IF(hulpblad!$D$2=ISBLANK(Tabel1[Publiek of Privaat?]),IFERROR(R127,0),0))),0),0)</f>
        <v>0</v>
      </c>
      <c r="T127">
        <f>$F$32+$F$31*Input!B127</f>
        <v>6.3128900000000002E-2</v>
      </c>
      <c r="U127">
        <f>IFERROR(IF(Q127=1,IF(Tabel1[Publiek of Privaat?]="Publiek",0,MAX(0,IF(hulpblad!$D$2=ISBLANK(Tabel1[Publiek of Privaat?]),IFERROR(T127,0),0))),0),0)</f>
        <v>0</v>
      </c>
    </row>
    <row r="128" spans="12:21" x14ac:dyDescent="0.2">
      <c r="L128" t="e">
        <f>Tabel1[[#All],[Partner]]</f>
        <v>#VALUE!</v>
      </c>
      <c r="M128" t="e">
        <f>IF(Tabel1[[#All],[Type kostenplan]]=A137,1,0)</f>
        <v>#VALUE!</v>
      </c>
      <c r="N128" t="e">
        <f>IF(Tabel1[[#All],[Type kostenplan]]=A135,1,0)</f>
        <v>#VALUE!</v>
      </c>
      <c r="O128" t="e">
        <f>$F$20+$F$17*Input!B128+$F$18*M128+$F$19*N128</f>
        <v>#VALUE!</v>
      </c>
      <c r="P128">
        <f>MAX(0,IF(hulpblad!$D$2=ISBLANK(Tabel1[Totale EFRO]),IFERROR(O128,0),0))</f>
        <v>0</v>
      </c>
      <c r="Q12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28">
        <f>$F$26+$F$25*Input!B128</f>
        <v>1.061596</v>
      </c>
      <c r="S128">
        <f>IFERROR(IF(Q128=1,IF(Tabel1[Publiek of Privaat?]="Privaat",0,MAX(0,IF(hulpblad!$D$2=ISBLANK(Tabel1[Publiek of Privaat?]),IFERROR(R128,0),0))),0),0)</f>
        <v>0</v>
      </c>
      <c r="T128">
        <f>$F$32+$F$31*Input!B128</f>
        <v>6.3128900000000002E-2</v>
      </c>
      <c r="U128">
        <f>IFERROR(IF(Q128=1,IF(Tabel1[Publiek of Privaat?]="Publiek",0,MAX(0,IF(hulpblad!$D$2=ISBLANK(Tabel1[Publiek of Privaat?]),IFERROR(T128,0),0))),0),0)</f>
        <v>0</v>
      </c>
    </row>
    <row r="129" spans="12:21" x14ac:dyDescent="0.2">
      <c r="L129" t="e">
        <f>Tabel1[[#All],[Partner]]</f>
        <v>#VALUE!</v>
      </c>
      <c r="M129" t="e">
        <f>IF(Tabel1[[#All],[Type kostenplan]]=A138,1,0)</f>
        <v>#VALUE!</v>
      </c>
      <c r="N129" t="e">
        <f>IF(Tabel1[[#All],[Type kostenplan]]=A136,1,0)</f>
        <v>#VALUE!</v>
      </c>
      <c r="O129" t="e">
        <f>$F$20+$F$17*Input!B129+$F$18*M129+$F$19*N129</f>
        <v>#VALUE!</v>
      </c>
      <c r="P129">
        <f>MAX(0,IF(hulpblad!$D$2=ISBLANK(Tabel1[Totale EFRO]),IFERROR(O129,0),0))</f>
        <v>0</v>
      </c>
      <c r="Q12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29">
        <f>$F$26+$F$25*Input!B129</f>
        <v>1.061596</v>
      </c>
      <c r="S129">
        <f>IFERROR(IF(Q129=1,IF(Tabel1[Publiek of Privaat?]="Privaat",0,MAX(0,IF(hulpblad!$D$2=ISBLANK(Tabel1[Publiek of Privaat?]),IFERROR(R129,0),0))),0),0)</f>
        <v>0</v>
      </c>
      <c r="T129">
        <f>$F$32+$F$31*Input!B129</f>
        <v>6.3128900000000002E-2</v>
      </c>
      <c r="U129">
        <f>IFERROR(IF(Q129=1,IF(Tabel1[Publiek of Privaat?]="Publiek",0,MAX(0,IF(hulpblad!$D$2=ISBLANK(Tabel1[Publiek of Privaat?]),IFERROR(T129,0),0))),0),0)</f>
        <v>0</v>
      </c>
    </row>
    <row r="130" spans="12:21" x14ac:dyDescent="0.2">
      <c r="L130" t="e">
        <f>Tabel1[[#All],[Partner]]</f>
        <v>#VALUE!</v>
      </c>
      <c r="M130" t="e">
        <f>IF(Tabel1[[#All],[Type kostenplan]]=A139,1,0)</f>
        <v>#VALUE!</v>
      </c>
      <c r="N130" t="e">
        <f>IF(Tabel1[[#All],[Type kostenplan]]=A137,1,0)</f>
        <v>#VALUE!</v>
      </c>
      <c r="O130" t="e">
        <f>$F$20+$F$17*Input!B130+$F$18*M130+$F$19*N130</f>
        <v>#VALUE!</v>
      </c>
      <c r="P130">
        <f>MAX(0,IF(hulpblad!$D$2=ISBLANK(Tabel1[Totale EFRO]),IFERROR(O130,0),0))</f>
        <v>0</v>
      </c>
      <c r="Q13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30">
        <f>$F$26+$F$25*Input!B130</f>
        <v>1.061596</v>
      </c>
      <c r="S130">
        <f>IFERROR(IF(Q130=1,IF(Tabel1[Publiek of Privaat?]="Privaat",0,MAX(0,IF(hulpblad!$D$2=ISBLANK(Tabel1[Publiek of Privaat?]),IFERROR(R130,0),0))),0),0)</f>
        <v>0</v>
      </c>
      <c r="T130">
        <f>$F$32+$F$31*Input!B130</f>
        <v>6.3128900000000002E-2</v>
      </c>
      <c r="U130">
        <f>IFERROR(IF(Q130=1,IF(Tabel1[Publiek of Privaat?]="Publiek",0,MAX(0,IF(hulpblad!$D$2=ISBLANK(Tabel1[Publiek of Privaat?]),IFERROR(T130,0),0))),0),0)</f>
        <v>0</v>
      </c>
    </row>
    <row r="131" spans="12:21" x14ac:dyDescent="0.2">
      <c r="L131" t="e">
        <f>Tabel1[[#All],[Partner]]</f>
        <v>#VALUE!</v>
      </c>
      <c r="M131" t="e">
        <f>IF(Tabel1[[#All],[Type kostenplan]]=A140,1,0)</f>
        <v>#VALUE!</v>
      </c>
      <c r="N131" t="e">
        <f>IF(Tabel1[[#All],[Type kostenplan]]=A138,1,0)</f>
        <v>#VALUE!</v>
      </c>
      <c r="O131" t="e">
        <f>$F$20+$F$17*Input!B131+$F$18*M131+$F$19*N131</f>
        <v>#VALUE!</v>
      </c>
      <c r="P131">
        <f>MAX(0,IF(hulpblad!$D$2=ISBLANK(Tabel1[Totale EFRO]),IFERROR(O131,0),0))</f>
        <v>0</v>
      </c>
      <c r="Q13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31">
        <f>$F$26+$F$25*Input!B131</f>
        <v>1.061596</v>
      </c>
      <c r="S131">
        <f>IFERROR(IF(Q131=1,IF(Tabel1[Publiek of Privaat?]="Privaat",0,MAX(0,IF(hulpblad!$D$2=ISBLANK(Tabel1[Publiek of Privaat?]),IFERROR(R131,0),0))),0),0)</f>
        <v>0</v>
      </c>
      <c r="T131">
        <f>$F$32+$F$31*Input!B131</f>
        <v>6.3128900000000002E-2</v>
      </c>
      <c r="U131">
        <f>IFERROR(IF(Q131=1,IF(Tabel1[Publiek of Privaat?]="Publiek",0,MAX(0,IF(hulpblad!$D$2=ISBLANK(Tabel1[Publiek of Privaat?]),IFERROR(T131,0),0))),0),0)</f>
        <v>0</v>
      </c>
    </row>
    <row r="132" spans="12:21" x14ac:dyDescent="0.2">
      <c r="L132" t="e">
        <f>Tabel1[[#All],[Partner]]</f>
        <v>#VALUE!</v>
      </c>
      <c r="M132" t="e">
        <f>IF(Tabel1[[#All],[Type kostenplan]]=A141,1,0)</f>
        <v>#VALUE!</v>
      </c>
      <c r="N132" t="e">
        <f>IF(Tabel1[[#All],[Type kostenplan]]=A139,1,0)</f>
        <v>#VALUE!</v>
      </c>
      <c r="O132" t="e">
        <f>$F$20+$F$17*Input!B132+$F$18*M132+$F$19*N132</f>
        <v>#VALUE!</v>
      </c>
      <c r="P132">
        <f>MAX(0,IF(hulpblad!$D$2=ISBLANK(Tabel1[Totale EFRO]),IFERROR(O132,0),0))</f>
        <v>0</v>
      </c>
      <c r="Q13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32">
        <f>$F$26+$F$25*Input!B132</f>
        <v>1.061596</v>
      </c>
      <c r="S132">
        <f>IFERROR(IF(Q132=1,IF(Tabel1[Publiek of Privaat?]="Privaat",0,MAX(0,IF(hulpblad!$D$2=ISBLANK(Tabel1[Publiek of Privaat?]),IFERROR(R132,0),0))),0),0)</f>
        <v>0</v>
      </c>
      <c r="T132">
        <f>$F$32+$F$31*Input!B132</f>
        <v>6.3128900000000002E-2</v>
      </c>
      <c r="U132">
        <f>IFERROR(IF(Q132=1,IF(Tabel1[Publiek of Privaat?]="Publiek",0,MAX(0,IF(hulpblad!$D$2=ISBLANK(Tabel1[Publiek of Privaat?]),IFERROR(T132,0),0))),0),0)</f>
        <v>0</v>
      </c>
    </row>
    <row r="133" spans="12:21" x14ac:dyDescent="0.2">
      <c r="L133" t="e">
        <f>Tabel1[[#All],[Partner]]</f>
        <v>#VALUE!</v>
      </c>
      <c r="M133" t="e">
        <f>IF(Tabel1[[#All],[Type kostenplan]]=A142,1,0)</f>
        <v>#VALUE!</v>
      </c>
      <c r="N133" t="e">
        <f>IF(Tabel1[[#All],[Type kostenplan]]=A140,1,0)</f>
        <v>#VALUE!</v>
      </c>
      <c r="O133" t="e">
        <f>$F$20+$F$17*Input!B133+$F$18*M133+$F$19*N133</f>
        <v>#VALUE!</v>
      </c>
      <c r="P133">
        <f>MAX(0,IF(hulpblad!$D$2=ISBLANK(Tabel1[Totale EFRO]),IFERROR(O133,0),0))</f>
        <v>0</v>
      </c>
      <c r="Q13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33">
        <f>$F$26+$F$25*Input!B133</f>
        <v>1.061596</v>
      </c>
      <c r="S133">
        <f>IFERROR(IF(Q133=1,IF(Tabel1[Publiek of Privaat?]="Privaat",0,MAX(0,IF(hulpblad!$D$2=ISBLANK(Tabel1[Publiek of Privaat?]),IFERROR(R133,0),0))),0),0)</f>
        <v>0</v>
      </c>
      <c r="T133">
        <f>$F$32+$F$31*Input!B133</f>
        <v>6.3128900000000002E-2</v>
      </c>
      <c r="U133">
        <f>IFERROR(IF(Q133=1,IF(Tabel1[Publiek of Privaat?]="Publiek",0,MAX(0,IF(hulpblad!$D$2=ISBLANK(Tabel1[Publiek of Privaat?]),IFERROR(T133,0),0))),0),0)</f>
        <v>0</v>
      </c>
    </row>
    <row r="134" spans="12:21" x14ac:dyDescent="0.2">
      <c r="L134" t="e">
        <f>Tabel1[[#All],[Partner]]</f>
        <v>#VALUE!</v>
      </c>
      <c r="M134" t="e">
        <f>IF(Tabel1[[#All],[Type kostenplan]]=A143,1,0)</f>
        <v>#VALUE!</v>
      </c>
      <c r="N134" t="e">
        <f>IF(Tabel1[[#All],[Type kostenplan]]=A141,1,0)</f>
        <v>#VALUE!</v>
      </c>
      <c r="O134" t="e">
        <f>$F$20+$F$17*Input!B134+$F$18*M134+$F$19*N134</f>
        <v>#VALUE!</v>
      </c>
      <c r="P134">
        <f>MAX(0,IF(hulpblad!$D$2=ISBLANK(Tabel1[Totale EFRO]),IFERROR(O134,0),0))</f>
        <v>0</v>
      </c>
      <c r="Q13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34">
        <f>$F$26+$F$25*Input!B134</f>
        <v>1.061596</v>
      </c>
      <c r="S134">
        <f>IFERROR(IF(Q134=1,IF(Tabel1[Publiek of Privaat?]="Privaat",0,MAX(0,IF(hulpblad!$D$2=ISBLANK(Tabel1[Publiek of Privaat?]),IFERROR(R134,0),0))),0),0)</f>
        <v>0</v>
      </c>
      <c r="T134">
        <f>$F$32+$F$31*Input!B134</f>
        <v>6.3128900000000002E-2</v>
      </c>
      <c r="U134">
        <f>IFERROR(IF(Q134=1,IF(Tabel1[Publiek of Privaat?]="Publiek",0,MAX(0,IF(hulpblad!$D$2=ISBLANK(Tabel1[Publiek of Privaat?]),IFERROR(T134,0),0))),0),0)</f>
        <v>0</v>
      </c>
    </row>
    <row r="135" spans="12:21" x14ac:dyDescent="0.2">
      <c r="L135" t="e">
        <f>Tabel1[[#All],[Partner]]</f>
        <v>#VALUE!</v>
      </c>
      <c r="M135" t="e">
        <f>IF(Tabel1[[#All],[Type kostenplan]]=A144,1,0)</f>
        <v>#VALUE!</v>
      </c>
      <c r="N135" t="e">
        <f>IF(Tabel1[[#All],[Type kostenplan]]=A142,1,0)</f>
        <v>#VALUE!</v>
      </c>
      <c r="O135" t="e">
        <f>$F$20+$F$17*Input!B135+$F$18*M135+$F$19*N135</f>
        <v>#VALUE!</v>
      </c>
      <c r="P135">
        <f>MAX(0,IF(hulpblad!$D$2=ISBLANK(Tabel1[Totale EFRO]),IFERROR(O135,0),0))</f>
        <v>0</v>
      </c>
      <c r="Q13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35">
        <f>$F$26+$F$25*Input!B135</f>
        <v>1.061596</v>
      </c>
      <c r="S135">
        <f>IFERROR(IF(Q135=1,IF(Tabel1[Publiek of Privaat?]="Privaat",0,MAX(0,IF(hulpblad!$D$2=ISBLANK(Tabel1[Publiek of Privaat?]),IFERROR(R135,0),0))),0),0)</f>
        <v>0</v>
      </c>
      <c r="T135">
        <f>$F$32+$F$31*Input!B135</f>
        <v>6.3128900000000002E-2</v>
      </c>
      <c r="U135">
        <f>IFERROR(IF(Q135=1,IF(Tabel1[Publiek of Privaat?]="Publiek",0,MAX(0,IF(hulpblad!$D$2=ISBLANK(Tabel1[Publiek of Privaat?]),IFERROR(T135,0),0))),0),0)</f>
        <v>0</v>
      </c>
    </row>
    <row r="136" spans="12:21" x14ac:dyDescent="0.2">
      <c r="L136" t="e">
        <f>Tabel1[[#All],[Partner]]</f>
        <v>#VALUE!</v>
      </c>
      <c r="M136" t="e">
        <f>IF(Tabel1[[#All],[Type kostenplan]]=A145,1,0)</f>
        <v>#VALUE!</v>
      </c>
      <c r="N136" t="e">
        <f>IF(Tabel1[[#All],[Type kostenplan]]=A143,1,0)</f>
        <v>#VALUE!</v>
      </c>
      <c r="O136" t="e">
        <f>$F$20+$F$17*Input!B136+$F$18*M136+$F$19*N136</f>
        <v>#VALUE!</v>
      </c>
      <c r="P136">
        <f>MAX(0,IF(hulpblad!$D$2=ISBLANK(Tabel1[Totale EFRO]),IFERROR(O136,0),0))</f>
        <v>0</v>
      </c>
      <c r="Q13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36">
        <f>$F$26+$F$25*Input!B136</f>
        <v>1.061596</v>
      </c>
      <c r="S136">
        <f>IFERROR(IF(Q136=1,IF(Tabel1[Publiek of Privaat?]="Privaat",0,MAX(0,IF(hulpblad!$D$2=ISBLANK(Tabel1[Publiek of Privaat?]),IFERROR(R136,0),0))),0),0)</f>
        <v>0</v>
      </c>
      <c r="T136">
        <f>$F$32+$F$31*Input!B136</f>
        <v>6.3128900000000002E-2</v>
      </c>
      <c r="U136">
        <f>IFERROR(IF(Q136=1,IF(Tabel1[Publiek of Privaat?]="Publiek",0,MAX(0,IF(hulpblad!$D$2=ISBLANK(Tabel1[Publiek of Privaat?]),IFERROR(T136,0),0))),0),0)</f>
        <v>0</v>
      </c>
    </row>
    <row r="137" spans="12:21" x14ac:dyDescent="0.2">
      <c r="L137" t="e">
        <f>Tabel1[[#All],[Partner]]</f>
        <v>#VALUE!</v>
      </c>
      <c r="M137" t="e">
        <f>IF(Tabel1[[#All],[Type kostenplan]]=A146,1,0)</f>
        <v>#VALUE!</v>
      </c>
      <c r="N137" t="e">
        <f>IF(Tabel1[[#All],[Type kostenplan]]=A144,1,0)</f>
        <v>#VALUE!</v>
      </c>
      <c r="O137" t="e">
        <f>$F$20+$F$17*Input!B137+$F$18*M137+$F$19*N137</f>
        <v>#VALUE!</v>
      </c>
      <c r="P137">
        <f>MAX(0,IF(hulpblad!$D$2=ISBLANK(Tabel1[Totale EFRO]),IFERROR(O137,0),0))</f>
        <v>0</v>
      </c>
      <c r="Q13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37">
        <f>$F$26+$F$25*Input!B137</f>
        <v>1.061596</v>
      </c>
      <c r="S137">
        <f>IFERROR(IF(Q137=1,IF(Tabel1[Publiek of Privaat?]="Privaat",0,MAX(0,IF(hulpblad!$D$2=ISBLANK(Tabel1[Publiek of Privaat?]),IFERROR(R137,0),0))),0),0)</f>
        <v>0</v>
      </c>
      <c r="T137">
        <f>$F$32+$F$31*Input!B137</f>
        <v>6.3128900000000002E-2</v>
      </c>
      <c r="U137">
        <f>IFERROR(IF(Q137=1,IF(Tabel1[Publiek of Privaat?]="Publiek",0,MAX(0,IF(hulpblad!$D$2=ISBLANK(Tabel1[Publiek of Privaat?]),IFERROR(T137,0),0))),0),0)</f>
        <v>0</v>
      </c>
    </row>
    <row r="138" spans="12:21" x14ac:dyDescent="0.2">
      <c r="L138" t="e">
        <f>Tabel1[[#All],[Partner]]</f>
        <v>#VALUE!</v>
      </c>
      <c r="M138" t="e">
        <f>IF(Tabel1[[#All],[Type kostenplan]]=A147,1,0)</f>
        <v>#VALUE!</v>
      </c>
      <c r="N138" t="e">
        <f>IF(Tabel1[[#All],[Type kostenplan]]=A145,1,0)</f>
        <v>#VALUE!</v>
      </c>
      <c r="O138" t="e">
        <f>$F$20+$F$17*Input!B138+$F$18*M138+$F$19*N138</f>
        <v>#VALUE!</v>
      </c>
      <c r="P138">
        <f>MAX(0,IF(hulpblad!$D$2=ISBLANK(Tabel1[Totale EFRO]),IFERROR(O138,0),0))</f>
        <v>0</v>
      </c>
      <c r="Q13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38">
        <f>$F$26+$F$25*Input!B138</f>
        <v>1.061596</v>
      </c>
      <c r="S138">
        <f>IFERROR(IF(Q138=1,IF(Tabel1[Publiek of Privaat?]="Privaat",0,MAX(0,IF(hulpblad!$D$2=ISBLANK(Tabel1[Publiek of Privaat?]),IFERROR(R138,0),0))),0),0)</f>
        <v>0</v>
      </c>
      <c r="T138">
        <f>$F$32+$F$31*Input!B138</f>
        <v>6.3128900000000002E-2</v>
      </c>
      <c r="U138">
        <f>IFERROR(IF(Q138=1,IF(Tabel1[Publiek of Privaat?]="Publiek",0,MAX(0,IF(hulpblad!$D$2=ISBLANK(Tabel1[Publiek of Privaat?]),IFERROR(T138,0),0))),0),0)</f>
        <v>0</v>
      </c>
    </row>
    <row r="139" spans="12:21" x14ac:dyDescent="0.2">
      <c r="L139" t="e">
        <f>Tabel1[[#All],[Partner]]</f>
        <v>#VALUE!</v>
      </c>
      <c r="M139" t="e">
        <f>IF(Tabel1[[#All],[Type kostenplan]]=A148,1,0)</f>
        <v>#VALUE!</v>
      </c>
      <c r="N139" t="e">
        <f>IF(Tabel1[[#All],[Type kostenplan]]=A146,1,0)</f>
        <v>#VALUE!</v>
      </c>
      <c r="O139" t="e">
        <f>$F$20+$F$17*Input!B139+$F$18*M139+$F$19*N139</f>
        <v>#VALUE!</v>
      </c>
      <c r="P139">
        <f>MAX(0,IF(hulpblad!$D$2=ISBLANK(Tabel1[Totale EFRO]),IFERROR(O139,0),0))</f>
        <v>0</v>
      </c>
      <c r="Q13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39">
        <f>$F$26+$F$25*Input!B139</f>
        <v>1.061596</v>
      </c>
      <c r="S139">
        <f>IFERROR(IF(Q139=1,IF(Tabel1[Publiek of Privaat?]="Privaat",0,MAX(0,IF(hulpblad!$D$2=ISBLANK(Tabel1[Publiek of Privaat?]),IFERROR(R139,0),0))),0),0)</f>
        <v>0</v>
      </c>
      <c r="T139">
        <f>$F$32+$F$31*Input!B139</f>
        <v>6.3128900000000002E-2</v>
      </c>
      <c r="U139">
        <f>IFERROR(IF(Q139=1,IF(Tabel1[Publiek of Privaat?]="Publiek",0,MAX(0,IF(hulpblad!$D$2=ISBLANK(Tabel1[Publiek of Privaat?]),IFERROR(T139,0),0))),0),0)</f>
        <v>0</v>
      </c>
    </row>
    <row r="140" spans="12:21" x14ac:dyDescent="0.2">
      <c r="L140" t="e">
        <f>Tabel1[[#All],[Partner]]</f>
        <v>#VALUE!</v>
      </c>
      <c r="M140" t="e">
        <f>IF(Tabel1[[#All],[Type kostenplan]]=A149,1,0)</f>
        <v>#VALUE!</v>
      </c>
      <c r="N140" t="e">
        <f>IF(Tabel1[[#All],[Type kostenplan]]=A147,1,0)</f>
        <v>#VALUE!</v>
      </c>
      <c r="O140" t="e">
        <f>$F$20+$F$17*Input!B140+$F$18*M140+$F$19*N140</f>
        <v>#VALUE!</v>
      </c>
      <c r="P140">
        <f>MAX(0,IF(hulpblad!$D$2=ISBLANK(Tabel1[Totale EFRO]),IFERROR(O140,0),0))</f>
        <v>0</v>
      </c>
      <c r="Q14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40">
        <f>$F$26+$F$25*Input!B140</f>
        <v>1.061596</v>
      </c>
      <c r="S140">
        <f>IFERROR(IF(Q140=1,IF(Tabel1[Publiek of Privaat?]="Privaat",0,MAX(0,IF(hulpblad!$D$2=ISBLANK(Tabel1[Publiek of Privaat?]),IFERROR(R140,0),0))),0),0)</f>
        <v>0</v>
      </c>
      <c r="T140">
        <f>$F$32+$F$31*Input!B140</f>
        <v>6.3128900000000002E-2</v>
      </c>
      <c r="U140">
        <f>IFERROR(IF(Q140=1,IF(Tabel1[Publiek of Privaat?]="Publiek",0,MAX(0,IF(hulpblad!$D$2=ISBLANK(Tabel1[Publiek of Privaat?]),IFERROR(T140,0),0))),0),0)</f>
        <v>0</v>
      </c>
    </row>
    <row r="141" spans="12:21" x14ac:dyDescent="0.2">
      <c r="L141" t="e">
        <f>Tabel1[[#All],[Partner]]</f>
        <v>#VALUE!</v>
      </c>
      <c r="M141" t="e">
        <f>IF(Tabel1[[#All],[Type kostenplan]]=A150,1,0)</f>
        <v>#VALUE!</v>
      </c>
      <c r="N141" t="e">
        <f>IF(Tabel1[[#All],[Type kostenplan]]=A148,1,0)</f>
        <v>#VALUE!</v>
      </c>
      <c r="O141" t="e">
        <f>$F$20+$F$17*Input!B141+$F$18*M141+$F$19*N141</f>
        <v>#VALUE!</v>
      </c>
      <c r="P141">
        <f>MAX(0,IF(hulpblad!$D$2=ISBLANK(Tabel1[Totale EFRO]),IFERROR(O141,0),0))</f>
        <v>0</v>
      </c>
      <c r="Q14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41">
        <f>$F$26+$F$25*Input!B141</f>
        <v>1.061596</v>
      </c>
      <c r="S141">
        <f>IFERROR(IF(Q141=1,IF(Tabel1[Publiek of Privaat?]="Privaat",0,MAX(0,IF(hulpblad!$D$2=ISBLANK(Tabel1[Publiek of Privaat?]),IFERROR(R141,0),0))),0),0)</f>
        <v>0</v>
      </c>
      <c r="T141">
        <f>$F$32+$F$31*Input!B141</f>
        <v>6.3128900000000002E-2</v>
      </c>
      <c r="U141">
        <f>IFERROR(IF(Q141=1,IF(Tabel1[Publiek of Privaat?]="Publiek",0,MAX(0,IF(hulpblad!$D$2=ISBLANK(Tabel1[Publiek of Privaat?]),IFERROR(T141,0),0))),0),0)</f>
        <v>0</v>
      </c>
    </row>
    <row r="142" spans="12:21" x14ac:dyDescent="0.2">
      <c r="L142" t="e">
        <f>Tabel1[[#All],[Partner]]</f>
        <v>#VALUE!</v>
      </c>
      <c r="M142" t="e">
        <f>IF(Tabel1[[#All],[Type kostenplan]]=A151,1,0)</f>
        <v>#VALUE!</v>
      </c>
      <c r="N142" t="e">
        <f>IF(Tabel1[[#All],[Type kostenplan]]=A149,1,0)</f>
        <v>#VALUE!</v>
      </c>
      <c r="O142" t="e">
        <f>$F$20+$F$17*Input!B142+$F$18*M142+$F$19*N142</f>
        <v>#VALUE!</v>
      </c>
      <c r="P142">
        <f>MAX(0,IF(hulpblad!$D$2=ISBLANK(Tabel1[Totale EFRO]),IFERROR(O142,0),0))</f>
        <v>0</v>
      </c>
      <c r="Q14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42">
        <f>$F$26+$F$25*Input!B142</f>
        <v>1.061596</v>
      </c>
      <c r="S142">
        <f>IFERROR(IF(Q142=1,IF(Tabel1[Publiek of Privaat?]="Privaat",0,MAX(0,IF(hulpblad!$D$2=ISBLANK(Tabel1[Publiek of Privaat?]),IFERROR(R142,0),0))),0),0)</f>
        <v>0</v>
      </c>
      <c r="T142">
        <f>$F$32+$F$31*Input!B142</f>
        <v>6.3128900000000002E-2</v>
      </c>
      <c r="U142">
        <f>IFERROR(IF(Q142=1,IF(Tabel1[Publiek of Privaat?]="Publiek",0,MAX(0,IF(hulpblad!$D$2=ISBLANK(Tabel1[Publiek of Privaat?]),IFERROR(T142,0),0))),0),0)</f>
        <v>0</v>
      </c>
    </row>
    <row r="143" spans="12:21" x14ac:dyDescent="0.2">
      <c r="L143" t="e">
        <f>Tabel1[[#All],[Partner]]</f>
        <v>#VALUE!</v>
      </c>
      <c r="M143" t="e">
        <f>IF(Tabel1[[#All],[Type kostenplan]]=A152,1,0)</f>
        <v>#VALUE!</v>
      </c>
      <c r="N143" t="e">
        <f>IF(Tabel1[[#All],[Type kostenplan]]=A150,1,0)</f>
        <v>#VALUE!</v>
      </c>
      <c r="O143" t="e">
        <f>$F$20+$F$17*Input!B143+$F$18*M143+$F$19*N143</f>
        <v>#VALUE!</v>
      </c>
      <c r="P143">
        <f>MAX(0,IF(hulpblad!$D$2=ISBLANK(Tabel1[Totale EFRO]),IFERROR(O143,0),0))</f>
        <v>0</v>
      </c>
      <c r="Q14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43">
        <f>$F$26+$F$25*Input!B143</f>
        <v>1.061596</v>
      </c>
      <c r="S143">
        <f>IFERROR(IF(Q143=1,IF(Tabel1[Publiek of Privaat?]="Privaat",0,MAX(0,IF(hulpblad!$D$2=ISBLANK(Tabel1[Publiek of Privaat?]),IFERROR(R143,0),0))),0),0)</f>
        <v>0</v>
      </c>
      <c r="T143">
        <f>$F$32+$F$31*Input!B143</f>
        <v>6.3128900000000002E-2</v>
      </c>
      <c r="U143">
        <f>IFERROR(IF(Q143=1,IF(Tabel1[Publiek of Privaat?]="Publiek",0,MAX(0,IF(hulpblad!$D$2=ISBLANK(Tabel1[Publiek of Privaat?]),IFERROR(T143,0),0))),0),0)</f>
        <v>0</v>
      </c>
    </row>
    <row r="144" spans="12:21" x14ac:dyDescent="0.2">
      <c r="L144" t="e">
        <f>Tabel1[[#All],[Partner]]</f>
        <v>#VALUE!</v>
      </c>
      <c r="M144" t="e">
        <f>IF(Tabel1[[#All],[Type kostenplan]]=A153,1,0)</f>
        <v>#VALUE!</v>
      </c>
      <c r="N144" t="e">
        <f>IF(Tabel1[[#All],[Type kostenplan]]=A151,1,0)</f>
        <v>#VALUE!</v>
      </c>
      <c r="O144" t="e">
        <f>$F$20+$F$17*Input!B144+$F$18*M144+$F$19*N144</f>
        <v>#VALUE!</v>
      </c>
      <c r="P144">
        <f>MAX(0,IF(hulpblad!$D$2=ISBLANK(Tabel1[Totale EFRO]),IFERROR(O144,0),0))</f>
        <v>0</v>
      </c>
      <c r="Q14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44">
        <f>$F$26+$F$25*Input!B144</f>
        <v>1.061596</v>
      </c>
      <c r="S144">
        <f>IFERROR(IF(Q144=1,IF(Tabel1[Publiek of Privaat?]="Privaat",0,MAX(0,IF(hulpblad!$D$2=ISBLANK(Tabel1[Publiek of Privaat?]),IFERROR(R144,0),0))),0),0)</f>
        <v>0</v>
      </c>
      <c r="T144">
        <f>$F$32+$F$31*Input!B144</f>
        <v>6.3128900000000002E-2</v>
      </c>
      <c r="U144">
        <f>IFERROR(IF(Q144=1,IF(Tabel1[Publiek of Privaat?]="Publiek",0,MAX(0,IF(hulpblad!$D$2=ISBLANK(Tabel1[Publiek of Privaat?]),IFERROR(T144,0),0))),0),0)</f>
        <v>0</v>
      </c>
    </row>
    <row r="145" spans="12:21" x14ac:dyDescent="0.2">
      <c r="L145" t="e">
        <f>Tabel1[[#All],[Partner]]</f>
        <v>#VALUE!</v>
      </c>
      <c r="M145" t="e">
        <f>IF(Tabel1[[#All],[Type kostenplan]]=A154,1,0)</f>
        <v>#VALUE!</v>
      </c>
      <c r="N145" t="e">
        <f>IF(Tabel1[[#All],[Type kostenplan]]=A152,1,0)</f>
        <v>#VALUE!</v>
      </c>
      <c r="O145" t="e">
        <f>$F$20+$F$17*Input!B145+$F$18*M145+$F$19*N145</f>
        <v>#VALUE!</v>
      </c>
      <c r="P145">
        <f>MAX(0,IF(hulpblad!$D$2=ISBLANK(Tabel1[Totale EFRO]),IFERROR(O145,0),0))</f>
        <v>0</v>
      </c>
      <c r="Q14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45">
        <f>$F$26+$F$25*Input!B145</f>
        <v>1.061596</v>
      </c>
      <c r="S145">
        <f>IFERROR(IF(Q145=1,IF(Tabel1[Publiek of Privaat?]="Privaat",0,MAX(0,IF(hulpblad!$D$2=ISBLANK(Tabel1[Publiek of Privaat?]),IFERROR(R145,0),0))),0),0)</f>
        <v>0</v>
      </c>
      <c r="T145">
        <f>$F$32+$F$31*Input!B145</f>
        <v>6.3128900000000002E-2</v>
      </c>
      <c r="U145">
        <f>IFERROR(IF(Q145=1,IF(Tabel1[Publiek of Privaat?]="Publiek",0,MAX(0,IF(hulpblad!$D$2=ISBLANK(Tabel1[Publiek of Privaat?]),IFERROR(T145,0),0))),0),0)</f>
        <v>0</v>
      </c>
    </row>
    <row r="146" spans="12:21" x14ac:dyDescent="0.2">
      <c r="L146" t="e">
        <f>Tabel1[[#All],[Partner]]</f>
        <v>#VALUE!</v>
      </c>
      <c r="M146" t="e">
        <f>IF(Tabel1[[#All],[Type kostenplan]]=A155,1,0)</f>
        <v>#VALUE!</v>
      </c>
      <c r="N146" t="e">
        <f>IF(Tabel1[[#All],[Type kostenplan]]=A153,1,0)</f>
        <v>#VALUE!</v>
      </c>
      <c r="O146" t="e">
        <f>$F$20+$F$17*Input!B146+$F$18*M146+$F$19*N146</f>
        <v>#VALUE!</v>
      </c>
      <c r="P146">
        <f>MAX(0,IF(hulpblad!$D$2=ISBLANK(Tabel1[Totale EFRO]),IFERROR(O146,0),0))</f>
        <v>0</v>
      </c>
      <c r="Q14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46">
        <f>$F$26+$F$25*Input!B146</f>
        <v>1.061596</v>
      </c>
      <c r="S146">
        <f>IFERROR(IF(Q146=1,IF(Tabel1[Publiek of Privaat?]="Privaat",0,MAX(0,IF(hulpblad!$D$2=ISBLANK(Tabel1[Publiek of Privaat?]),IFERROR(R146,0),0))),0),0)</f>
        <v>0</v>
      </c>
      <c r="T146">
        <f>$F$32+$F$31*Input!B146</f>
        <v>6.3128900000000002E-2</v>
      </c>
      <c r="U146">
        <f>IFERROR(IF(Q146=1,IF(Tabel1[Publiek of Privaat?]="Publiek",0,MAX(0,IF(hulpblad!$D$2=ISBLANK(Tabel1[Publiek of Privaat?]),IFERROR(T146,0),0))),0),0)</f>
        <v>0</v>
      </c>
    </row>
    <row r="147" spans="12:21" x14ac:dyDescent="0.2">
      <c r="L147" t="e">
        <f>Tabel1[[#All],[Partner]]</f>
        <v>#VALUE!</v>
      </c>
      <c r="M147" t="e">
        <f>IF(Tabel1[[#All],[Type kostenplan]]=A156,1,0)</f>
        <v>#VALUE!</v>
      </c>
      <c r="N147" t="e">
        <f>IF(Tabel1[[#All],[Type kostenplan]]=A154,1,0)</f>
        <v>#VALUE!</v>
      </c>
      <c r="O147" t="e">
        <f>$F$20+$F$17*Input!B147+$F$18*M147+$F$19*N147</f>
        <v>#VALUE!</v>
      </c>
      <c r="P147">
        <f>MAX(0,IF(hulpblad!$D$2=ISBLANK(Tabel1[Totale EFRO]),IFERROR(O147,0),0))</f>
        <v>0</v>
      </c>
      <c r="Q14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47">
        <f>$F$26+$F$25*Input!B147</f>
        <v>1.061596</v>
      </c>
      <c r="S147">
        <f>IFERROR(IF(Q147=1,IF(Tabel1[Publiek of Privaat?]="Privaat",0,MAX(0,IF(hulpblad!$D$2=ISBLANK(Tabel1[Publiek of Privaat?]),IFERROR(R147,0),0))),0),0)</f>
        <v>0</v>
      </c>
      <c r="T147">
        <f>$F$32+$F$31*Input!B147</f>
        <v>6.3128900000000002E-2</v>
      </c>
      <c r="U147">
        <f>IFERROR(IF(Q147=1,IF(Tabel1[Publiek of Privaat?]="Publiek",0,MAX(0,IF(hulpblad!$D$2=ISBLANK(Tabel1[Publiek of Privaat?]),IFERROR(T147,0),0))),0),0)</f>
        <v>0</v>
      </c>
    </row>
    <row r="148" spans="12:21" x14ac:dyDescent="0.2">
      <c r="L148" t="e">
        <f>Tabel1[[#All],[Partner]]</f>
        <v>#VALUE!</v>
      </c>
      <c r="M148" t="e">
        <f>IF(Tabel1[[#All],[Type kostenplan]]=A157,1,0)</f>
        <v>#VALUE!</v>
      </c>
      <c r="N148" t="e">
        <f>IF(Tabel1[[#All],[Type kostenplan]]=A155,1,0)</f>
        <v>#VALUE!</v>
      </c>
      <c r="O148" t="e">
        <f>$F$20+$F$17*Input!B148+$F$18*M148+$F$19*N148</f>
        <v>#VALUE!</v>
      </c>
      <c r="P148">
        <f>MAX(0,IF(hulpblad!$D$2=ISBLANK(Tabel1[Totale EFRO]),IFERROR(O148,0),0))</f>
        <v>0</v>
      </c>
      <c r="Q14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48">
        <f>$F$26+$F$25*Input!B148</f>
        <v>1.061596</v>
      </c>
      <c r="S148">
        <f>IFERROR(IF(Q148=1,IF(Tabel1[Publiek of Privaat?]="Privaat",0,MAX(0,IF(hulpblad!$D$2=ISBLANK(Tabel1[Publiek of Privaat?]),IFERROR(R148,0),0))),0),0)</f>
        <v>0</v>
      </c>
      <c r="T148">
        <f>$F$32+$F$31*Input!B148</f>
        <v>6.3128900000000002E-2</v>
      </c>
      <c r="U148">
        <f>IFERROR(IF(Q148=1,IF(Tabel1[Publiek of Privaat?]="Publiek",0,MAX(0,IF(hulpblad!$D$2=ISBLANK(Tabel1[Publiek of Privaat?]),IFERROR(T148,0),0))),0),0)</f>
        <v>0</v>
      </c>
    </row>
    <row r="149" spans="12:21" x14ac:dyDescent="0.2">
      <c r="L149" t="e">
        <f>Tabel1[[#All],[Partner]]</f>
        <v>#VALUE!</v>
      </c>
      <c r="M149" t="e">
        <f>IF(Tabel1[[#All],[Type kostenplan]]=A158,1,0)</f>
        <v>#VALUE!</v>
      </c>
      <c r="N149" t="e">
        <f>IF(Tabel1[[#All],[Type kostenplan]]=A156,1,0)</f>
        <v>#VALUE!</v>
      </c>
      <c r="O149" t="e">
        <f>$F$20+$F$17*Input!B149+$F$18*M149+$F$19*N149</f>
        <v>#VALUE!</v>
      </c>
      <c r="P149">
        <f>MAX(0,IF(hulpblad!$D$2=ISBLANK(Tabel1[Totale EFRO]),IFERROR(O149,0),0))</f>
        <v>0</v>
      </c>
      <c r="Q14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49">
        <f>$F$26+$F$25*Input!B149</f>
        <v>1.061596</v>
      </c>
      <c r="S149">
        <f>IFERROR(IF(Q149=1,IF(Tabel1[Publiek of Privaat?]="Privaat",0,MAX(0,IF(hulpblad!$D$2=ISBLANK(Tabel1[Publiek of Privaat?]),IFERROR(R149,0),0))),0),0)</f>
        <v>0</v>
      </c>
      <c r="T149">
        <f>$F$32+$F$31*Input!B149</f>
        <v>6.3128900000000002E-2</v>
      </c>
      <c r="U149">
        <f>IFERROR(IF(Q149=1,IF(Tabel1[Publiek of Privaat?]="Publiek",0,MAX(0,IF(hulpblad!$D$2=ISBLANK(Tabel1[Publiek of Privaat?]),IFERROR(T149,0),0))),0),0)</f>
        <v>0</v>
      </c>
    </row>
    <row r="150" spans="12:21" x14ac:dyDescent="0.2">
      <c r="L150" t="e">
        <f>Tabel1[[#All],[Partner]]</f>
        <v>#VALUE!</v>
      </c>
      <c r="M150" t="e">
        <f>IF(Tabel1[[#All],[Type kostenplan]]=A159,1,0)</f>
        <v>#VALUE!</v>
      </c>
      <c r="N150" t="e">
        <f>IF(Tabel1[[#All],[Type kostenplan]]=A157,1,0)</f>
        <v>#VALUE!</v>
      </c>
      <c r="O150" t="e">
        <f>$F$20+$F$17*Input!B150+$F$18*M150+$F$19*N150</f>
        <v>#VALUE!</v>
      </c>
      <c r="P150">
        <f>MAX(0,IF(hulpblad!$D$2=ISBLANK(Tabel1[Totale EFRO]),IFERROR(O150,0),0))</f>
        <v>0</v>
      </c>
      <c r="Q15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50">
        <f>$F$26+$F$25*Input!B150</f>
        <v>1.061596</v>
      </c>
      <c r="S150">
        <f>IFERROR(IF(Q150=1,IF(Tabel1[Publiek of Privaat?]="Privaat",0,MAX(0,IF(hulpblad!$D$2=ISBLANK(Tabel1[Publiek of Privaat?]),IFERROR(R150,0),0))),0),0)</f>
        <v>0</v>
      </c>
      <c r="T150">
        <f>$F$32+$F$31*Input!B150</f>
        <v>6.3128900000000002E-2</v>
      </c>
      <c r="U150">
        <f>IFERROR(IF(Q150=1,IF(Tabel1[Publiek of Privaat?]="Publiek",0,MAX(0,IF(hulpblad!$D$2=ISBLANK(Tabel1[Publiek of Privaat?]),IFERROR(T150,0),0))),0),0)</f>
        <v>0</v>
      </c>
    </row>
    <row r="151" spans="12:21" x14ac:dyDescent="0.2">
      <c r="L151" t="e">
        <f>Tabel1[[#All],[Partner]]</f>
        <v>#VALUE!</v>
      </c>
      <c r="M151" t="e">
        <f>IF(Tabel1[[#All],[Type kostenplan]]=A160,1,0)</f>
        <v>#VALUE!</v>
      </c>
      <c r="N151" t="e">
        <f>IF(Tabel1[[#All],[Type kostenplan]]=A158,1,0)</f>
        <v>#VALUE!</v>
      </c>
      <c r="O151" t="e">
        <f>$F$20+$F$17*Input!B151+$F$18*M151+$F$19*N151</f>
        <v>#VALUE!</v>
      </c>
      <c r="P151">
        <f>MAX(0,IF(hulpblad!$D$2=ISBLANK(Tabel1[Totale EFRO]),IFERROR(O151,0),0))</f>
        <v>0</v>
      </c>
      <c r="Q15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51">
        <f>$F$26+$F$25*Input!B151</f>
        <v>1.061596</v>
      </c>
      <c r="S151">
        <f>IFERROR(IF(Q151=1,IF(Tabel1[Publiek of Privaat?]="Privaat",0,MAX(0,IF(hulpblad!$D$2=ISBLANK(Tabel1[Publiek of Privaat?]),IFERROR(R151,0),0))),0),0)</f>
        <v>0</v>
      </c>
      <c r="T151">
        <f>$F$32+$F$31*Input!B151</f>
        <v>6.3128900000000002E-2</v>
      </c>
      <c r="U151">
        <f>IFERROR(IF(Q151=1,IF(Tabel1[Publiek of Privaat?]="Publiek",0,MAX(0,IF(hulpblad!$D$2=ISBLANK(Tabel1[Publiek of Privaat?]),IFERROR(T151,0),0))),0),0)</f>
        <v>0</v>
      </c>
    </row>
    <row r="152" spans="12:21" x14ac:dyDescent="0.2">
      <c r="L152" t="e">
        <f>Tabel1[[#All],[Partner]]</f>
        <v>#VALUE!</v>
      </c>
      <c r="M152" t="e">
        <f>IF(Tabel1[[#All],[Type kostenplan]]=A161,1,0)</f>
        <v>#VALUE!</v>
      </c>
      <c r="N152" t="e">
        <f>IF(Tabel1[[#All],[Type kostenplan]]=A159,1,0)</f>
        <v>#VALUE!</v>
      </c>
      <c r="O152" t="e">
        <f>$F$20+$F$17*Input!B152+$F$18*M152+$F$19*N152</f>
        <v>#VALUE!</v>
      </c>
      <c r="P152">
        <f>MAX(0,IF(hulpblad!$D$2=ISBLANK(Tabel1[Totale EFRO]),IFERROR(O152,0),0))</f>
        <v>0</v>
      </c>
      <c r="Q15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52">
        <f>$F$26+$F$25*Input!B152</f>
        <v>1.061596</v>
      </c>
      <c r="S152">
        <f>IFERROR(IF(Q152=1,IF(Tabel1[Publiek of Privaat?]="Privaat",0,MAX(0,IF(hulpblad!$D$2=ISBLANK(Tabel1[Publiek of Privaat?]),IFERROR(R152,0),0))),0),0)</f>
        <v>0</v>
      </c>
      <c r="T152">
        <f>$F$32+$F$31*Input!B152</f>
        <v>6.3128900000000002E-2</v>
      </c>
      <c r="U152">
        <f>IFERROR(IF(Q152=1,IF(Tabel1[Publiek of Privaat?]="Publiek",0,MAX(0,IF(hulpblad!$D$2=ISBLANK(Tabel1[Publiek of Privaat?]),IFERROR(T152,0),0))),0),0)</f>
        <v>0</v>
      </c>
    </row>
    <row r="153" spans="12:21" x14ac:dyDescent="0.2">
      <c r="L153" t="e">
        <f>Tabel1[[#All],[Partner]]</f>
        <v>#VALUE!</v>
      </c>
      <c r="M153" t="e">
        <f>IF(Tabel1[[#All],[Type kostenplan]]=A162,1,0)</f>
        <v>#VALUE!</v>
      </c>
      <c r="N153" t="e">
        <f>IF(Tabel1[[#All],[Type kostenplan]]=A160,1,0)</f>
        <v>#VALUE!</v>
      </c>
      <c r="O153" t="e">
        <f>$F$20+$F$17*Input!B153+$F$18*M153+$F$19*N153</f>
        <v>#VALUE!</v>
      </c>
      <c r="P153">
        <f>MAX(0,IF(hulpblad!$D$2=ISBLANK(Tabel1[Totale EFRO]),IFERROR(O153,0),0))</f>
        <v>0</v>
      </c>
      <c r="Q15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53">
        <f>$F$26+$F$25*Input!B153</f>
        <v>1.061596</v>
      </c>
      <c r="S153">
        <f>IFERROR(IF(Q153=1,IF(Tabel1[Publiek of Privaat?]="Privaat",0,MAX(0,IF(hulpblad!$D$2=ISBLANK(Tabel1[Publiek of Privaat?]),IFERROR(R153,0),0))),0),0)</f>
        <v>0</v>
      </c>
      <c r="T153">
        <f>$F$32+$F$31*Input!B153</f>
        <v>6.3128900000000002E-2</v>
      </c>
      <c r="U153">
        <f>IFERROR(IF(Q153=1,IF(Tabel1[Publiek of Privaat?]="Publiek",0,MAX(0,IF(hulpblad!$D$2=ISBLANK(Tabel1[Publiek of Privaat?]),IFERROR(T153,0),0))),0),0)</f>
        <v>0</v>
      </c>
    </row>
    <row r="154" spans="12:21" x14ac:dyDescent="0.2">
      <c r="L154" t="e">
        <f>Tabel1[[#All],[Partner]]</f>
        <v>#VALUE!</v>
      </c>
      <c r="M154" t="e">
        <f>IF(Tabel1[[#All],[Type kostenplan]]=A163,1,0)</f>
        <v>#VALUE!</v>
      </c>
      <c r="N154" t="e">
        <f>IF(Tabel1[[#All],[Type kostenplan]]=A161,1,0)</f>
        <v>#VALUE!</v>
      </c>
      <c r="O154" t="e">
        <f>$F$20+$F$17*Input!B154+$F$18*M154+$F$19*N154</f>
        <v>#VALUE!</v>
      </c>
      <c r="P154">
        <f>MAX(0,IF(hulpblad!$D$2=ISBLANK(Tabel1[Totale EFRO]),IFERROR(O154,0),0))</f>
        <v>0</v>
      </c>
      <c r="Q15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54">
        <f>$F$26+$F$25*Input!B154</f>
        <v>1.061596</v>
      </c>
      <c r="S154">
        <f>IFERROR(IF(Q154=1,IF(Tabel1[Publiek of Privaat?]="Privaat",0,MAX(0,IF(hulpblad!$D$2=ISBLANK(Tabel1[Publiek of Privaat?]),IFERROR(R154,0),0))),0),0)</f>
        <v>0</v>
      </c>
      <c r="T154">
        <f>$F$32+$F$31*Input!B154</f>
        <v>6.3128900000000002E-2</v>
      </c>
      <c r="U154">
        <f>IFERROR(IF(Q154=1,IF(Tabel1[Publiek of Privaat?]="Publiek",0,MAX(0,IF(hulpblad!$D$2=ISBLANK(Tabel1[Publiek of Privaat?]),IFERROR(T154,0),0))),0),0)</f>
        <v>0</v>
      </c>
    </row>
    <row r="155" spans="12:21" x14ac:dyDescent="0.2">
      <c r="L155" t="e">
        <f>Tabel1[[#All],[Partner]]</f>
        <v>#VALUE!</v>
      </c>
      <c r="M155" t="e">
        <f>IF(Tabel1[[#All],[Type kostenplan]]=A164,1,0)</f>
        <v>#VALUE!</v>
      </c>
      <c r="N155" t="e">
        <f>IF(Tabel1[[#All],[Type kostenplan]]=A162,1,0)</f>
        <v>#VALUE!</v>
      </c>
      <c r="O155" t="e">
        <f>$F$20+$F$17*Input!B155+$F$18*M155+$F$19*N155</f>
        <v>#VALUE!</v>
      </c>
      <c r="P155">
        <f>MAX(0,IF(hulpblad!$D$2=ISBLANK(Tabel1[Totale EFRO]),IFERROR(O155,0),0))</f>
        <v>0</v>
      </c>
      <c r="Q15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55">
        <f>$F$26+$F$25*Input!B155</f>
        <v>1.061596</v>
      </c>
      <c r="S155">
        <f>IFERROR(IF(Q155=1,IF(Tabel1[Publiek of Privaat?]="Privaat",0,MAX(0,IF(hulpblad!$D$2=ISBLANK(Tabel1[Publiek of Privaat?]),IFERROR(R155,0),0))),0),0)</f>
        <v>0</v>
      </c>
      <c r="T155">
        <f>$F$32+$F$31*Input!B155</f>
        <v>6.3128900000000002E-2</v>
      </c>
      <c r="U155">
        <f>IFERROR(IF(Q155=1,IF(Tabel1[Publiek of Privaat?]="Publiek",0,MAX(0,IF(hulpblad!$D$2=ISBLANK(Tabel1[Publiek of Privaat?]),IFERROR(T155,0),0))),0),0)</f>
        <v>0</v>
      </c>
    </row>
    <row r="156" spans="12:21" x14ac:dyDescent="0.2">
      <c r="L156" t="e">
        <f>Tabel1[[#All],[Partner]]</f>
        <v>#VALUE!</v>
      </c>
      <c r="M156" t="e">
        <f>IF(Tabel1[[#All],[Type kostenplan]]=A165,1,0)</f>
        <v>#VALUE!</v>
      </c>
      <c r="N156" t="e">
        <f>IF(Tabel1[[#All],[Type kostenplan]]=A163,1,0)</f>
        <v>#VALUE!</v>
      </c>
      <c r="O156" t="e">
        <f>$F$20+$F$17*Input!B156+$F$18*M156+$F$19*N156</f>
        <v>#VALUE!</v>
      </c>
      <c r="P156">
        <f>MAX(0,IF(hulpblad!$D$2=ISBLANK(Tabel1[Totale EFRO]),IFERROR(O156,0),0))</f>
        <v>0</v>
      </c>
      <c r="Q15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56">
        <f>$F$26+$F$25*Input!B156</f>
        <v>1.061596</v>
      </c>
      <c r="S156">
        <f>IFERROR(IF(Q156=1,IF(Tabel1[Publiek of Privaat?]="Privaat",0,MAX(0,IF(hulpblad!$D$2=ISBLANK(Tabel1[Publiek of Privaat?]),IFERROR(R156,0),0))),0),0)</f>
        <v>0</v>
      </c>
      <c r="T156">
        <f>$F$32+$F$31*Input!B156</f>
        <v>6.3128900000000002E-2</v>
      </c>
      <c r="U156">
        <f>IFERROR(IF(Q156=1,IF(Tabel1[Publiek of Privaat?]="Publiek",0,MAX(0,IF(hulpblad!$D$2=ISBLANK(Tabel1[Publiek of Privaat?]),IFERROR(T156,0),0))),0),0)</f>
        <v>0</v>
      </c>
    </row>
    <row r="157" spans="12:21" x14ac:dyDescent="0.2">
      <c r="L157" t="e">
        <f>Tabel1[[#All],[Partner]]</f>
        <v>#VALUE!</v>
      </c>
      <c r="M157" t="e">
        <f>IF(Tabel1[[#All],[Type kostenplan]]=A166,1,0)</f>
        <v>#VALUE!</v>
      </c>
      <c r="N157" t="e">
        <f>IF(Tabel1[[#All],[Type kostenplan]]=A164,1,0)</f>
        <v>#VALUE!</v>
      </c>
      <c r="O157" t="e">
        <f>$F$20+$F$17*Input!B157+$F$18*M157+$F$19*N157</f>
        <v>#VALUE!</v>
      </c>
      <c r="P157">
        <f>MAX(0,IF(hulpblad!$D$2=ISBLANK(Tabel1[Totale EFRO]),IFERROR(O157,0),0))</f>
        <v>0</v>
      </c>
      <c r="Q15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57">
        <f>$F$26+$F$25*Input!B157</f>
        <v>1.061596</v>
      </c>
      <c r="S157">
        <f>IFERROR(IF(Q157=1,IF(Tabel1[Publiek of Privaat?]="Privaat",0,MAX(0,IF(hulpblad!$D$2=ISBLANK(Tabel1[Publiek of Privaat?]),IFERROR(R157,0),0))),0),0)</f>
        <v>0</v>
      </c>
      <c r="T157">
        <f>$F$32+$F$31*Input!B157</f>
        <v>6.3128900000000002E-2</v>
      </c>
      <c r="U157">
        <f>IFERROR(IF(Q157=1,IF(Tabel1[Publiek of Privaat?]="Publiek",0,MAX(0,IF(hulpblad!$D$2=ISBLANK(Tabel1[Publiek of Privaat?]),IFERROR(T157,0),0))),0),0)</f>
        <v>0</v>
      </c>
    </row>
    <row r="158" spans="12:21" x14ac:dyDescent="0.2">
      <c r="L158" t="e">
        <f>Tabel1[[#All],[Partner]]</f>
        <v>#VALUE!</v>
      </c>
      <c r="M158" t="e">
        <f>IF(Tabel1[[#All],[Type kostenplan]]=A167,1,0)</f>
        <v>#VALUE!</v>
      </c>
      <c r="N158" t="e">
        <f>IF(Tabel1[[#All],[Type kostenplan]]=A165,1,0)</f>
        <v>#VALUE!</v>
      </c>
      <c r="O158" t="e">
        <f>$F$20+$F$17*Input!B158+$F$18*M158+$F$19*N158</f>
        <v>#VALUE!</v>
      </c>
      <c r="P158">
        <f>MAX(0,IF(hulpblad!$D$2=ISBLANK(Tabel1[Totale EFRO]),IFERROR(O158,0),0))</f>
        <v>0</v>
      </c>
      <c r="Q15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58">
        <f>$F$26+$F$25*Input!B158</f>
        <v>1.061596</v>
      </c>
      <c r="S158">
        <f>IFERROR(IF(Q158=1,IF(Tabel1[Publiek of Privaat?]="Privaat",0,MAX(0,IF(hulpblad!$D$2=ISBLANK(Tabel1[Publiek of Privaat?]),IFERROR(R158,0),0))),0),0)</f>
        <v>0</v>
      </c>
      <c r="T158">
        <f>$F$32+$F$31*Input!B158</f>
        <v>6.3128900000000002E-2</v>
      </c>
      <c r="U158">
        <f>IFERROR(IF(Q158=1,IF(Tabel1[Publiek of Privaat?]="Publiek",0,MAX(0,IF(hulpblad!$D$2=ISBLANK(Tabel1[Publiek of Privaat?]),IFERROR(T158,0),0))),0),0)</f>
        <v>0</v>
      </c>
    </row>
    <row r="159" spans="12:21" x14ac:dyDescent="0.2">
      <c r="L159" t="e">
        <f>Tabel1[[#All],[Partner]]</f>
        <v>#VALUE!</v>
      </c>
      <c r="M159" t="e">
        <f>IF(Tabel1[[#All],[Type kostenplan]]=A168,1,0)</f>
        <v>#VALUE!</v>
      </c>
      <c r="N159" t="e">
        <f>IF(Tabel1[[#All],[Type kostenplan]]=A166,1,0)</f>
        <v>#VALUE!</v>
      </c>
      <c r="O159" t="e">
        <f>$F$20+$F$17*Input!B159+$F$18*M159+$F$19*N159</f>
        <v>#VALUE!</v>
      </c>
      <c r="P159">
        <f>MAX(0,IF(hulpblad!$D$2=ISBLANK(Tabel1[Totale EFRO]),IFERROR(O159,0),0))</f>
        <v>0</v>
      </c>
      <c r="Q15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59">
        <f>$F$26+$F$25*Input!B159</f>
        <v>1.061596</v>
      </c>
      <c r="S159">
        <f>IFERROR(IF(Q159=1,IF(Tabel1[Publiek of Privaat?]="Privaat",0,MAX(0,IF(hulpblad!$D$2=ISBLANK(Tabel1[Publiek of Privaat?]),IFERROR(R159,0),0))),0),0)</f>
        <v>0</v>
      </c>
      <c r="T159">
        <f>$F$32+$F$31*Input!B159</f>
        <v>6.3128900000000002E-2</v>
      </c>
      <c r="U159">
        <f>IFERROR(IF(Q159=1,IF(Tabel1[Publiek of Privaat?]="Publiek",0,MAX(0,IF(hulpblad!$D$2=ISBLANK(Tabel1[Publiek of Privaat?]),IFERROR(T159,0),0))),0),0)</f>
        <v>0</v>
      </c>
    </row>
    <row r="160" spans="12:21" x14ac:dyDescent="0.2">
      <c r="L160" t="e">
        <f>Tabel1[[#All],[Partner]]</f>
        <v>#VALUE!</v>
      </c>
      <c r="M160" t="e">
        <f>IF(Tabel1[[#All],[Type kostenplan]]=A169,1,0)</f>
        <v>#VALUE!</v>
      </c>
      <c r="N160" t="e">
        <f>IF(Tabel1[[#All],[Type kostenplan]]=A167,1,0)</f>
        <v>#VALUE!</v>
      </c>
      <c r="O160" t="e">
        <f>$F$20+$F$17*Input!B160+$F$18*M160+$F$19*N160</f>
        <v>#VALUE!</v>
      </c>
      <c r="P160">
        <f>MAX(0,IF(hulpblad!$D$2=ISBLANK(Tabel1[Totale EFRO]),IFERROR(O160,0),0))</f>
        <v>0</v>
      </c>
      <c r="Q16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60">
        <f>$F$26+$F$25*Input!B160</f>
        <v>1.061596</v>
      </c>
      <c r="S160">
        <f>IFERROR(IF(Q160=1,IF(Tabel1[Publiek of Privaat?]="Privaat",0,MAX(0,IF(hulpblad!$D$2=ISBLANK(Tabel1[Publiek of Privaat?]),IFERROR(R160,0),0))),0),0)</f>
        <v>0</v>
      </c>
      <c r="T160">
        <f>$F$32+$F$31*Input!B160</f>
        <v>6.3128900000000002E-2</v>
      </c>
      <c r="U160">
        <f>IFERROR(IF(Q160=1,IF(Tabel1[Publiek of Privaat?]="Publiek",0,MAX(0,IF(hulpblad!$D$2=ISBLANK(Tabel1[Publiek of Privaat?]),IFERROR(T160,0),0))),0),0)</f>
        <v>0</v>
      </c>
    </row>
    <row r="161" spans="12:21" x14ac:dyDescent="0.2">
      <c r="L161" t="e">
        <f>Tabel1[[#All],[Partner]]</f>
        <v>#VALUE!</v>
      </c>
      <c r="M161" t="e">
        <f>IF(Tabel1[[#All],[Type kostenplan]]=A170,1,0)</f>
        <v>#VALUE!</v>
      </c>
      <c r="N161" t="e">
        <f>IF(Tabel1[[#All],[Type kostenplan]]=A168,1,0)</f>
        <v>#VALUE!</v>
      </c>
      <c r="O161" t="e">
        <f>$F$20+$F$17*Input!B161+$F$18*M161+$F$19*N161</f>
        <v>#VALUE!</v>
      </c>
      <c r="P161">
        <f>MAX(0,IF(hulpblad!$D$2=ISBLANK(Tabel1[Totale EFRO]),IFERROR(O161,0),0))</f>
        <v>0</v>
      </c>
      <c r="Q16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61">
        <f>$F$26+$F$25*Input!B161</f>
        <v>1.061596</v>
      </c>
      <c r="S161">
        <f>IFERROR(IF(Q161=1,IF(Tabel1[Publiek of Privaat?]="Privaat",0,MAX(0,IF(hulpblad!$D$2=ISBLANK(Tabel1[Publiek of Privaat?]),IFERROR(R161,0),0))),0),0)</f>
        <v>0</v>
      </c>
      <c r="T161">
        <f>$F$32+$F$31*Input!B161</f>
        <v>6.3128900000000002E-2</v>
      </c>
      <c r="U161">
        <f>IFERROR(IF(Q161=1,IF(Tabel1[Publiek of Privaat?]="Publiek",0,MAX(0,IF(hulpblad!$D$2=ISBLANK(Tabel1[Publiek of Privaat?]),IFERROR(T161,0),0))),0),0)</f>
        <v>0</v>
      </c>
    </row>
    <row r="162" spans="12:21" x14ac:dyDescent="0.2">
      <c r="L162" t="e">
        <f>Tabel1[[#All],[Partner]]</f>
        <v>#VALUE!</v>
      </c>
      <c r="M162" t="e">
        <f>IF(Tabel1[[#All],[Type kostenplan]]=A171,1,0)</f>
        <v>#VALUE!</v>
      </c>
      <c r="N162" t="e">
        <f>IF(Tabel1[[#All],[Type kostenplan]]=A169,1,0)</f>
        <v>#VALUE!</v>
      </c>
      <c r="O162" t="e">
        <f>$F$20+$F$17*Input!B162+$F$18*M162+$F$19*N162</f>
        <v>#VALUE!</v>
      </c>
      <c r="P162">
        <f>MAX(0,IF(hulpblad!$D$2=ISBLANK(Tabel1[Totale EFRO]),IFERROR(O162,0),0))</f>
        <v>0</v>
      </c>
      <c r="Q16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62">
        <f>$F$26+$F$25*Input!B162</f>
        <v>1.061596</v>
      </c>
      <c r="S162">
        <f>IFERROR(IF(Q162=1,IF(Tabel1[Publiek of Privaat?]="Privaat",0,MAX(0,IF(hulpblad!$D$2=ISBLANK(Tabel1[Publiek of Privaat?]),IFERROR(R162,0),0))),0),0)</f>
        <v>0</v>
      </c>
      <c r="T162">
        <f>$F$32+$F$31*Input!B162</f>
        <v>6.3128900000000002E-2</v>
      </c>
      <c r="U162">
        <f>IFERROR(IF(Q162=1,IF(Tabel1[Publiek of Privaat?]="Publiek",0,MAX(0,IF(hulpblad!$D$2=ISBLANK(Tabel1[Publiek of Privaat?]),IFERROR(T162,0),0))),0),0)</f>
        <v>0</v>
      </c>
    </row>
    <row r="163" spans="12:21" x14ac:dyDescent="0.2">
      <c r="L163" t="e">
        <f>Tabel1[[#All],[Partner]]</f>
        <v>#VALUE!</v>
      </c>
      <c r="M163" t="e">
        <f>IF(Tabel1[[#All],[Type kostenplan]]=A172,1,0)</f>
        <v>#VALUE!</v>
      </c>
      <c r="N163" t="e">
        <f>IF(Tabel1[[#All],[Type kostenplan]]=A170,1,0)</f>
        <v>#VALUE!</v>
      </c>
      <c r="O163" t="e">
        <f>$F$20+$F$17*Input!B163+$F$18*M163+$F$19*N163</f>
        <v>#VALUE!</v>
      </c>
      <c r="P163">
        <f>MAX(0,IF(hulpblad!$D$2=ISBLANK(Tabel1[Totale EFRO]),IFERROR(O163,0),0))</f>
        <v>0</v>
      </c>
      <c r="Q16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63">
        <f>$F$26+$F$25*Input!B163</f>
        <v>1.061596</v>
      </c>
      <c r="S163">
        <f>IFERROR(IF(Q163=1,IF(Tabel1[Publiek of Privaat?]="Privaat",0,MAX(0,IF(hulpblad!$D$2=ISBLANK(Tabel1[Publiek of Privaat?]),IFERROR(R163,0),0))),0),0)</f>
        <v>0</v>
      </c>
      <c r="T163">
        <f>$F$32+$F$31*Input!B163</f>
        <v>6.3128900000000002E-2</v>
      </c>
      <c r="U163">
        <f>IFERROR(IF(Q163=1,IF(Tabel1[Publiek of Privaat?]="Publiek",0,MAX(0,IF(hulpblad!$D$2=ISBLANK(Tabel1[Publiek of Privaat?]),IFERROR(T163,0),0))),0),0)</f>
        <v>0</v>
      </c>
    </row>
    <row r="164" spans="12:21" x14ac:dyDescent="0.2">
      <c r="L164" t="e">
        <f>Tabel1[[#All],[Partner]]</f>
        <v>#VALUE!</v>
      </c>
      <c r="M164" t="e">
        <f>IF(Tabel1[[#All],[Type kostenplan]]=A173,1,0)</f>
        <v>#VALUE!</v>
      </c>
      <c r="N164" t="e">
        <f>IF(Tabel1[[#All],[Type kostenplan]]=A171,1,0)</f>
        <v>#VALUE!</v>
      </c>
      <c r="O164" t="e">
        <f>$F$20+$F$17*Input!B164+$F$18*M164+$F$19*N164</f>
        <v>#VALUE!</v>
      </c>
      <c r="P164">
        <f>MAX(0,IF(hulpblad!$D$2=ISBLANK(Tabel1[Totale EFRO]),IFERROR(O164,0),0))</f>
        <v>0</v>
      </c>
      <c r="Q16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64">
        <f>$F$26+$F$25*Input!B164</f>
        <v>1.061596</v>
      </c>
      <c r="S164">
        <f>IFERROR(IF(Q164=1,IF(Tabel1[Publiek of Privaat?]="Privaat",0,MAX(0,IF(hulpblad!$D$2=ISBLANK(Tabel1[Publiek of Privaat?]),IFERROR(R164,0),0))),0),0)</f>
        <v>0</v>
      </c>
      <c r="T164">
        <f>$F$32+$F$31*Input!B164</f>
        <v>6.3128900000000002E-2</v>
      </c>
      <c r="U164">
        <f>IFERROR(IF(Q164=1,IF(Tabel1[Publiek of Privaat?]="Publiek",0,MAX(0,IF(hulpblad!$D$2=ISBLANK(Tabel1[Publiek of Privaat?]),IFERROR(T164,0),0))),0),0)</f>
        <v>0</v>
      </c>
    </row>
    <row r="165" spans="12:21" x14ac:dyDescent="0.2">
      <c r="L165" t="e">
        <f>Tabel1[[#All],[Partner]]</f>
        <v>#VALUE!</v>
      </c>
      <c r="M165" t="e">
        <f>IF(Tabel1[[#All],[Type kostenplan]]=A174,1,0)</f>
        <v>#VALUE!</v>
      </c>
      <c r="N165" t="e">
        <f>IF(Tabel1[[#All],[Type kostenplan]]=A172,1,0)</f>
        <v>#VALUE!</v>
      </c>
      <c r="O165" t="e">
        <f>$F$20+$F$17*Input!B165+$F$18*M165+$F$19*N165</f>
        <v>#VALUE!</v>
      </c>
      <c r="P165">
        <f>MAX(0,IF(hulpblad!$D$2=ISBLANK(Tabel1[Totale EFRO]),IFERROR(O165,0),0))</f>
        <v>0</v>
      </c>
      <c r="Q16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65">
        <f>$F$26+$F$25*Input!B165</f>
        <v>1.061596</v>
      </c>
      <c r="S165">
        <f>IFERROR(IF(Q165=1,IF(Tabel1[Publiek of Privaat?]="Privaat",0,MAX(0,IF(hulpblad!$D$2=ISBLANK(Tabel1[Publiek of Privaat?]),IFERROR(R165,0),0))),0),0)</f>
        <v>0</v>
      </c>
      <c r="T165">
        <f>$F$32+$F$31*Input!B165</f>
        <v>6.3128900000000002E-2</v>
      </c>
      <c r="U165">
        <f>IFERROR(IF(Q165=1,IF(Tabel1[Publiek of Privaat?]="Publiek",0,MAX(0,IF(hulpblad!$D$2=ISBLANK(Tabel1[Publiek of Privaat?]),IFERROR(T165,0),0))),0),0)</f>
        <v>0</v>
      </c>
    </row>
    <row r="166" spans="12:21" x14ac:dyDescent="0.2">
      <c r="L166" t="e">
        <f>Tabel1[[#All],[Partner]]</f>
        <v>#VALUE!</v>
      </c>
      <c r="M166" t="e">
        <f>IF(Tabel1[[#All],[Type kostenplan]]=A175,1,0)</f>
        <v>#VALUE!</v>
      </c>
      <c r="N166" t="e">
        <f>IF(Tabel1[[#All],[Type kostenplan]]=A173,1,0)</f>
        <v>#VALUE!</v>
      </c>
      <c r="O166" t="e">
        <f>$F$20+$F$17*Input!B166+$F$18*M166+$F$19*N166</f>
        <v>#VALUE!</v>
      </c>
      <c r="P166">
        <f>MAX(0,IF(hulpblad!$D$2=ISBLANK(Tabel1[Totale EFRO]),IFERROR(O166,0),0))</f>
        <v>0</v>
      </c>
      <c r="Q16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66">
        <f>$F$26+$F$25*Input!B166</f>
        <v>1.061596</v>
      </c>
      <c r="S166">
        <f>IFERROR(IF(Q166=1,IF(Tabel1[Publiek of Privaat?]="Privaat",0,MAX(0,IF(hulpblad!$D$2=ISBLANK(Tabel1[Publiek of Privaat?]),IFERROR(R166,0),0))),0),0)</f>
        <v>0</v>
      </c>
      <c r="T166">
        <f>$F$32+$F$31*Input!B166</f>
        <v>6.3128900000000002E-2</v>
      </c>
      <c r="U166">
        <f>IFERROR(IF(Q166=1,IF(Tabel1[Publiek of Privaat?]="Publiek",0,MAX(0,IF(hulpblad!$D$2=ISBLANK(Tabel1[Publiek of Privaat?]),IFERROR(T166,0),0))),0),0)</f>
        <v>0</v>
      </c>
    </row>
    <row r="167" spans="12:21" x14ac:dyDescent="0.2">
      <c r="L167" t="e">
        <f>Tabel1[[#All],[Partner]]</f>
        <v>#VALUE!</v>
      </c>
      <c r="M167" t="e">
        <f>IF(Tabel1[[#All],[Type kostenplan]]=A176,1,0)</f>
        <v>#VALUE!</v>
      </c>
      <c r="N167" t="e">
        <f>IF(Tabel1[[#All],[Type kostenplan]]=A174,1,0)</f>
        <v>#VALUE!</v>
      </c>
      <c r="O167" t="e">
        <f>$F$20+$F$17*Input!B167+$F$18*M167+$F$19*N167</f>
        <v>#VALUE!</v>
      </c>
      <c r="P167">
        <f>MAX(0,IF(hulpblad!$D$2=ISBLANK(Tabel1[Totale EFRO]),IFERROR(O167,0),0))</f>
        <v>0</v>
      </c>
      <c r="Q16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67">
        <f>$F$26+$F$25*Input!B167</f>
        <v>1.061596</v>
      </c>
      <c r="S167">
        <f>IFERROR(IF(Q167=1,IF(Tabel1[Publiek of Privaat?]="Privaat",0,MAX(0,IF(hulpblad!$D$2=ISBLANK(Tabel1[Publiek of Privaat?]),IFERROR(R167,0),0))),0),0)</f>
        <v>0</v>
      </c>
      <c r="T167">
        <f>$F$32+$F$31*Input!B167</f>
        <v>6.3128900000000002E-2</v>
      </c>
      <c r="U167">
        <f>IFERROR(IF(Q167=1,IF(Tabel1[Publiek of Privaat?]="Publiek",0,MAX(0,IF(hulpblad!$D$2=ISBLANK(Tabel1[Publiek of Privaat?]),IFERROR(T167,0),0))),0),0)</f>
        <v>0</v>
      </c>
    </row>
    <row r="168" spans="12:21" x14ac:dyDescent="0.2">
      <c r="L168" t="e">
        <f>Tabel1[[#All],[Partner]]</f>
        <v>#VALUE!</v>
      </c>
      <c r="M168" t="e">
        <f>IF(Tabel1[[#All],[Type kostenplan]]=A177,1,0)</f>
        <v>#VALUE!</v>
      </c>
      <c r="N168" t="e">
        <f>IF(Tabel1[[#All],[Type kostenplan]]=A175,1,0)</f>
        <v>#VALUE!</v>
      </c>
      <c r="O168" t="e">
        <f>$F$20+$F$17*Input!B168+$F$18*M168+$F$19*N168</f>
        <v>#VALUE!</v>
      </c>
      <c r="P168">
        <f>MAX(0,IF(hulpblad!$D$2=ISBLANK(Tabel1[Totale EFRO]),IFERROR(O168,0),0))</f>
        <v>0</v>
      </c>
      <c r="Q16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68">
        <f>$F$26+$F$25*Input!B168</f>
        <v>1.061596</v>
      </c>
      <c r="S168">
        <f>IFERROR(IF(Q168=1,IF(Tabel1[Publiek of Privaat?]="Privaat",0,MAX(0,IF(hulpblad!$D$2=ISBLANK(Tabel1[Publiek of Privaat?]),IFERROR(R168,0),0))),0),0)</f>
        <v>0</v>
      </c>
      <c r="T168">
        <f>$F$32+$F$31*Input!B168</f>
        <v>6.3128900000000002E-2</v>
      </c>
      <c r="U168">
        <f>IFERROR(IF(Q168=1,IF(Tabel1[Publiek of Privaat?]="Publiek",0,MAX(0,IF(hulpblad!$D$2=ISBLANK(Tabel1[Publiek of Privaat?]),IFERROR(T168,0),0))),0),0)</f>
        <v>0</v>
      </c>
    </row>
    <row r="169" spans="12:21" x14ac:dyDescent="0.2">
      <c r="L169" t="e">
        <f>Tabel1[[#All],[Partner]]</f>
        <v>#VALUE!</v>
      </c>
      <c r="M169" t="e">
        <f>IF(Tabel1[[#All],[Type kostenplan]]=A178,1,0)</f>
        <v>#VALUE!</v>
      </c>
      <c r="N169" t="e">
        <f>IF(Tabel1[[#All],[Type kostenplan]]=A176,1,0)</f>
        <v>#VALUE!</v>
      </c>
      <c r="O169" t="e">
        <f>$F$20+$F$17*Input!B169+$F$18*M169+$F$19*N169</f>
        <v>#VALUE!</v>
      </c>
      <c r="P169">
        <f>MAX(0,IF(hulpblad!$D$2=ISBLANK(Tabel1[Totale EFRO]),IFERROR(O169,0),0))</f>
        <v>0</v>
      </c>
      <c r="Q16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69">
        <f>$F$26+$F$25*Input!B169</f>
        <v>1.061596</v>
      </c>
      <c r="S169">
        <f>IFERROR(IF(Q169=1,IF(Tabel1[Publiek of Privaat?]="Privaat",0,MAX(0,IF(hulpblad!$D$2=ISBLANK(Tabel1[Publiek of Privaat?]),IFERROR(R169,0),0))),0),0)</f>
        <v>0</v>
      </c>
      <c r="T169">
        <f>$F$32+$F$31*Input!B169</f>
        <v>6.3128900000000002E-2</v>
      </c>
      <c r="U169">
        <f>IFERROR(IF(Q169=1,IF(Tabel1[Publiek of Privaat?]="Publiek",0,MAX(0,IF(hulpblad!$D$2=ISBLANK(Tabel1[Publiek of Privaat?]),IFERROR(T169,0),0))),0),0)</f>
        <v>0</v>
      </c>
    </row>
    <row r="170" spans="12:21" x14ac:dyDescent="0.2">
      <c r="L170" t="e">
        <f>Tabel1[[#All],[Partner]]</f>
        <v>#VALUE!</v>
      </c>
      <c r="M170" t="e">
        <f>IF(Tabel1[[#All],[Type kostenplan]]=A179,1,0)</f>
        <v>#VALUE!</v>
      </c>
      <c r="N170" t="e">
        <f>IF(Tabel1[[#All],[Type kostenplan]]=A177,1,0)</f>
        <v>#VALUE!</v>
      </c>
      <c r="O170" t="e">
        <f>$F$20+$F$17*Input!B170+$F$18*M170+$F$19*N170</f>
        <v>#VALUE!</v>
      </c>
      <c r="P170">
        <f>MAX(0,IF(hulpblad!$D$2=ISBLANK(Tabel1[Totale EFRO]),IFERROR(O170,0),0))</f>
        <v>0</v>
      </c>
      <c r="Q17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70">
        <f>$F$26+$F$25*Input!B170</f>
        <v>1.061596</v>
      </c>
      <c r="S170">
        <f>IFERROR(IF(Q170=1,IF(Tabel1[Publiek of Privaat?]="Privaat",0,MAX(0,IF(hulpblad!$D$2=ISBLANK(Tabel1[Publiek of Privaat?]),IFERROR(R170,0),0))),0),0)</f>
        <v>0</v>
      </c>
      <c r="T170">
        <f>$F$32+$F$31*Input!B170</f>
        <v>6.3128900000000002E-2</v>
      </c>
      <c r="U170">
        <f>IFERROR(IF(Q170=1,IF(Tabel1[Publiek of Privaat?]="Publiek",0,MAX(0,IF(hulpblad!$D$2=ISBLANK(Tabel1[Publiek of Privaat?]),IFERROR(T170,0),0))),0),0)</f>
        <v>0</v>
      </c>
    </row>
    <row r="171" spans="12:21" x14ac:dyDescent="0.2">
      <c r="L171" t="e">
        <f>Tabel1[[#All],[Partner]]</f>
        <v>#VALUE!</v>
      </c>
      <c r="M171" t="e">
        <f>IF(Tabel1[[#All],[Type kostenplan]]=A180,1,0)</f>
        <v>#VALUE!</v>
      </c>
      <c r="N171" t="e">
        <f>IF(Tabel1[[#All],[Type kostenplan]]=A178,1,0)</f>
        <v>#VALUE!</v>
      </c>
      <c r="O171" t="e">
        <f>$F$20+$F$17*Input!B171+$F$18*M171+$F$19*N171</f>
        <v>#VALUE!</v>
      </c>
      <c r="P171">
        <f>MAX(0,IF(hulpblad!$D$2=ISBLANK(Tabel1[Totale EFRO]),IFERROR(O171,0),0))</f>
        <v>0</v>
      </c>
      <c r="Q17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71">
        <f>$F$26+$F$25*Input!B171</f>
        <v>1.061596</v>
      </c>
      <c r="S171">
        <f>IFERROR(IF(Q171=1,IF(Tabel1[Publiek of Privaat?]="Privaat",0,MAX(0,IF(hulpblad!$D$2=ISBLANK(Tabel1[Publiek of Privaat?]),IFERROR(R171,0),0))),0),0)</f>
        <v>0</v>
      </c>
      <c r="T171">
        <f>$F$32+$F$31*Input!B171</f>
        <v>6.3128900000000002E-2</v>
      </c>
      <c r="U171">
        <f>IFERROR(IF(Q171=1,IF(Tabel1[Publiek of Privaat?]="Publiek",0,MAX(0,IF(hulpblad!$D$2=ISBLANK(Tabel1[Publiek of Privaat?]),IFERROR(T171,0),0))),0),0)</f>
        <v>0</v>
      </c>
    </row>
    <row r="172" spans="12:21" x14ac:dyDescent="0.2">
      <c r="L172" t="e">
        <f>Tabel1[[#All],[Partner]]</f>
        <v>#VALUE!</v>
      </c>
      <c r="M172" t="e">
        <f>IF(Tabel1[[#All],[Type kostenplan]]=A181,1,0)</f>
        <v>#VALUE!</v>
      </c>
      <c r="N172" t="e">
        <f>IF(Tabel1[[#All],[Type kostenplan]]=A179,1,0)</f>
        <v>#VALUE!</v>
      </c>
      <c r="O172" t="e">
        <f>$F$20+$F$17*Input!B172+$F$18*M172+$F$19*N172</f>
        <v>#VALUE!</v>
      </c>
      <c r="P172">
        <f>MAX(0,IF(hulpblad!$D$2=ISBLANK(Tabel1[Totale EFRO]),IFERROR(O172,0),0))</f>
        <v>0</v>
      </c>
      <c r="Q17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72">
        <f>$F$26+$F$25*Input!B172</f>
        <v>1.061596</v>
      </c>
      <c r="S172">
        <f>IFERROR(IF(Q172=1,IF(Tabel1[Publiek of Privaat?]="Privaat",0,MAX(0,IF(hulpblad!$D$2=ISBLANK(Tabel1[Publiek of Privaat?]),IFERROR(R172,0),0))),0),0)</f>
        <v>0</v>
      </c>
      <c r="T172">
        <f>$F$32+$F$31*Input!B172</f>
        <v>6.3128900000000002E-2</v>
      </c>
      <c r="U172">
        <f>IFERROR(IF(Q172=1,IF(Tabel1[Publiek of Privaat?]="Publiek",0,MAX(0,IF(hulpblad!$D$2=ISBLANK(Tabel1[Publiek of Privaat?]),IFERROR(T172,0),0))),0),0)</f>
        <v>0</v>
      </c>
    </row>
    <row r="173" spans="12:21" x14ac:dyDescent="0.2">
      <c r="L173" t="e">
        <f>Tabel1[[#All],[Partner]]</f>
        <v>#VALUE!</v>
      </c>
      <c r="M173" t="e">
        <f>IF(Tabel1[[#All],[Type kostenplan]]=A182,1,0)</f>
        <v>#VALUE!</v>
      </c>
      <c r="N173" t="e">
        <f>IF(Tabel1[[#All],[Type kostenplan]]=A180,1,0)</f>
        <v>#VALUE!</v>
      </c>
      <c r="O173" t="e">
        <f>$F$20+$F$17*Input!B173+$F$18*M173+$F$19*N173</f>
        <v>#VALUE!</v>
      </c>
      <c r="P173">
        <f>MAX(0,IF(hulpblad!$D$2=ISBLANK(Tabel1[Totale EFRO]),IFERROR(O173,0),0))</f>
        <v>0</v>
      </c>
      <c r="Q17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73">
        <f>$F$26+$F$25*Input!B173</f>
        <v>1.061596</v>
      </c>
      <c r="S173">
        <f>IFERROR(IF(Q173=1,IF(Tabel1[Publiek of Privaat?]="Privaat",0,MAX(0,IF(hulpblad!$D$2=ISBLANK(Tabel1[Publiek of Privaat?]),IFERROR(R173,0),0))),0),0)</f>
        <v>0</v>
      </c>
      <c r="T173">
        <f>$F$32+$F$31*Input!B173</f>
        <v>6.3128900000000002E-2</v>
      </c>
      <c r="U173">
        <f>IFERROR(IF(Q173=1,IF(Tabel1[Publiek of Privaat?]="Publiek",0,MAX(0,IF(hulpblad!$D$2=ISBLANK(Tabel1[Publiek of Privaat?]),IFERROR(T173,0),0))),0),0)</f>
        <v>0</v>
      </c>
    </row>
    <row r="174" spans="12:21" x14ac:dyDescent="0.2">
      <c r="L174" t="e">
        <f>Tabel1[[#All],[Partner]]</f>
        <v>#VALUE!</v>
      </c>
      <c r="M174" t="e">
        <f>IF(Tabel1[[#All],[Type kostenplan]]=A183,1,0)</f>
        <v>#VALUE!</v>
      </c>
      <c r="N174" t="e">
        <f>IF(Tabel1[[#All],[Type kostenplan]]=A181,1,0)</f>
        <v>#VALUE!</v>
      </c>
      <c r="O174" t="e">
        <f>$F$20+$F$17*Input!B174+$F$18*M174+$F$19*N174</f>
        <v>#VALUE!</v>
      </c>
      <c r="P174">
        <f>MAX(0,IF(hulpblad!$D$2=ISBLANK(Tabel1[Totale EFRO]),IFERROR(O174,0),0))</f>
        <v>0</v>
      </c>
      <c r="Q17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74">
        <f>$F$26+$F$25*Input!B174</f>
        <v>1.061596</v>
      </c>
      <c r="S174">
        <f>IFERROR(IF(Q174=1,IF(Tabel1[Publiek of Privaat?]="Privaat",0,MAX(0,IF(hulpblad!$D$2=ISBLANK(Tabel1[Publiek of Privaat?]),IFERROR(R174,0),0))),0),0)</f>
        <v>0</v>
      </c>
      <c r="T174">
        <f>$F$32+$F$31*Input!B174</f>
        <v>6.3128900000000002E-2</v>
      </c>
      <c r="U174">
        <f>IFERROR(IF(Q174=1,IF(Tabel1[Publiek of Privaat?]="Publiek",0,MAX(0,IF(hulpblad!$D$2=ISBLANK(Tabel1[Publiek of Privaat?]),IFERROR(T174,0),0))),0),0)</f>
        <v>0</v>
      </c>
    </row>
    <row r="175" spans="12:21" x14ac:dyDescent="0.2">
      <c r="L175" t="e">
        <f>Tabel1[[#All],[Partner]]</f>
        <v>#VALUE!</v>
      </c>
      <c r="M175" t="e">
        <f>IF(Tabel1[[#All],[Type kostenplan]]=A184,1,0)</f>
        <v>#VALUE!</v>
      </c>
      <c r="N175" t="e">
        <f>IF(Tabel1[[#All],[Type kostenplan]]=A182,1,0)</f>
        <v>#VALUE!</v>
      </c>
      <c r="O175" t="e">
        <f>$F$20+$F$17*Input!B175+$F$18*M175+$F$19*N175</f>
        <v>#VALUE!</v>
      </c>
      <c r="P175">
        <f>MAX(0,IF(hulpblad!$D$2=ISBLANK(Tabel1[Totale EFRO]),IFERROR(O175,0),0))</f>
        <v>0</v>
      </c>
      <c r="Q17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75">
        <f>$F$26+$F$25*Input!B175</f>
        <v>1.061596</v>
      </c>
      <c r="S175">
        <f>IFERROR(IF(Q175=1,IF(Tabel1[Publiek of Privaat?]="Privaat",0,MAX(0,IF(hulpblad!$D$2=ISBLANK(Tabel1[Publiek of Privaat?]),IFERROR(R175,0),0))),0),0)</f>
        <v>0</v>
      </c>
      <c r="T175">
        <f>$F$32+$F$31*Input!B175</f>
        <v>6.3128900000000002E-2</v>
      </c>
      <c r="U175">
        <f>IFERROR(IF(Q175=1,IF(Tabel1[Publiek of Privaat?]="Publiek",0,MAX(0,IF(hulpblad!$D$2=ISBLANK(Tabel1[Publiek of Privaat?]),IFERROR(T175,0),0))),0),0)</f>
        <v>0</v>
      </c>
    </row>
    <row r="176" spans="12:21" x14ac:dyDescent="0.2">
      <c r="L176" t="e">
        <f>Tabel1[[#All],[Partner]]</f>
        <v>#VALUE!</v>
      </c>
      <c r="M176" t="e">
        <f>IF(Tabel1[[#All],[Type kostenplan]]=A185,1,0)</f>
        <v>#VALUE!</v>
      </c>
      <c r="N176" t="e">
        <f>IF(Tabel1[[#All],[Type kostenplan]]=A183,1,0)</f>
        <v>#VALUE!</v>
      </c>
      <c r="O176" t="e">
        <f>$F$20+$F$17*Input!B176+$F$18*M176+$F$19*N176</f>
        <v>#VALUE!</v>
      </c>
      <c r="P176">
        <f>MAX(0,IF(hulpblad!$D$2=ISBLANK(Tabel1[Totale EFRO]),IFERROR(O176,0),0))</f>
        <v>0</v>
      </c>
      <c r="Q17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76">
        <f>$F$26+$F$25*Input!B176</f>
        <v>1.061596</v>
      </c>
      <c r="S176">
        <f>IFERROR(IF(Q176=1,IF(Tabel1[Publiek of Privaat?]="Privaat",0,MAX(0,IF(hulpblad!$D$2=ISBLANK(Tabel1[Publiek of Privaat?]),IFERROR(R176,0),0))),0),0)</f>
        <v>0</v>
      </c>
      <c r="T176">
        <f>$F$32+$F$31*Input!B176</f>
        <v>6.3128900000000002E-2</v>
      </c>
      <c r="U176">
        <f>IFERROR(IF(Q176=1,IF(Tabel1[Publiek of Privaat?]="Publiek",0,MAX(0,IF(hulpblad!$D$2=ISBLANK(Tabel1[Publiek of Privaat?]),IFERROR(T176,0),0))),0),0)</f>
        <v>0</v>
      </c>
    </row>
    <row r="177" spans="12:21" x14ac:dyDescent="0.2">
      <c r="L177" t="e">
        <f>Tabel1[[#All],[Partner]]</f>
        <v>#VALUE!</v>
      </c>
      <c r="M177" t="e">
        <f>IF(Tabel1[[#All],[Type kostenplan]]=A186,1,0)</f>
        <v>#VALUE!</v>
      </c>
      <c r="N177" t="e">
        <f>IF(Tabel1[[#All],[Type kostenplan]]=A184,1,0)</f>
        <v>#VALUE!</v>
      </c>
      <c r="O177" t="e">
        <f>$F$20+$F$17*Input!B177+$F$18*M177+$F$19*N177</f>
        <v>#VALUE!</v>
      </c>
      <c r="P177">
        <f>MAX(0,IF(hulpblad!$D$2=ISBLANK(Tabel1[Totale EFRO]),IFERROR(O177,0),0))</f>
        <v>0</v>
      </c>
      <c r="Q17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77">
        <f>$F$26+$F$25*Input!B177</f>
        <v>1.061596</v>
      </c>
      <c r="S177">
        <f>IFERROR(IF(Q177=1,IF(Tabel1[Publiek of Privaat?]="Privaat",0,MAX(0,IF(hulpblad!$D$2=ISBLANK(Tabel1[Publiek of Privaat?]),IFERROR(R177,0),0))),0),0)</f>
        <v>0</v>
      </c>
      <c r="T177">
        <f>$F$32+$F$31*Input!B177</f>
        <v>6.3128900000000002E-2</v>
      </c>
      <c r="U177">
        <f>IFERROR(IF(Q177=1,IF(Tabel1[Publiek of Privaat?]="Publiek",0,MAX(0,IF(hulpblad!$D$2=ISBLANK(Tabel1[Publiek of Privaat?]),IFERROR(T177,0),0))),0),0)</f>
        <v>0</v>
      </c>
    </row>
    <row r="178" spans="12:21" x14ac:dyDescent="0.2">
      <c r="L178" t="e">
        <f>Tabel1[[#All],[Partner]]</f>
        <v>#VALUE!</v>
      </c>
      <c r="M178" t="e">
        <f>IF(Tabel1[[#All],[Type kostenplan]]=A187,1,0)</f>
        <v>#VALUE!</v>
      </c>
      <c r="N178" t="e">
        <f>IF(Tabel1[[#All],[Type kostenplan]]=A185,1,0)</f>
        <v>#VALUE!</v>
      </c>
      <c r="O178" t="e">
        <f>$F$20+$F$17*Input!B178+$F$18*M178+$F$19*N178</f>
        <v>#VALUE!</v>
      </c>
      <c r="P178">
        <f>MAX(0,IF(hulpblad!$D$2=ISBLANK(Tabel1[Totale EFRO]),IFERROR(O178,0),0))</f>
        <v>0</v>
      </c>
      <c r="Q17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78">
        <f>$F$26+$F$25*Input!B178</f>
        <v>1.061596</v>
      </c>
      <c r="S178">
        <f>IFERROR(IF(Q178=1,IF(Tabel1[Publiek of Privaat?]="Privaat",0,MAX(0,IF(hulpblad!$D$2=ISBLANK(Tabel1[Publiek of Privaat?]),IFERROR(R178,0),0))),0),0)</f>
        <v>0</v>
      </c>
      <c r="T178">
        <f>$F$32+$F$31*Input!B178</f>
        <v>6.3128900000000002E-2</v>
      </c>
      <c r="U178">
        <f>IFERROR(IF(Q178=1,IF(Tabel1[Publiek of Privaat?]="Publiek",0,MAX(0,IF(hulpblad!$D$2=ISBLANK(Tabel1[Publiek of Privaat?]),IFERROR(T178,0),0))),0),0)</f>
        <v>0</v>
      </c>
    </row>
    <row r="179" spans="12:21" x14ac:dyDescent="0.2">
      <c r="L179" t="e">
        <f>Tabel1[[#All],[Partner]]</f>
        <v>#VALUE!</v>
      </c>
      <c r="M179" t="e">
        <f>IF(Tabel1[[#All],[Type kostenplan]]=A188,1,0)</f>
        <v>#VALUE!</v>
      </c>
      <c r="N179" t="e">
        <f>IF(Tabel1[[#All],[Type kostenplan]]=A186,1,0)</f>
        <v>#VALUE!</v>
      </c>
      <c r="O179" t="e">
        <f>$F$20+$F$17*Input!B179+$F$18*M179+$F$19*N179</f>
        <v>#VALUE!</v>
      </c>
      <c r="P179">
        <f>MAX(0,IF(hulpblad!$D$2=ISBLANK(Tabel1[Totale EFRO]),IFERROR(O179,0),0))</f>
        <v>0</v>
      </c>
      <c r="Q17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79">
        <f>$F$26+$F$25*Input!B179</f>
        <v>1.061596</v>
      </c>
      <c r="S179">
        <f>IFERROR(IF(Q179=1,IF(Tabel1[Publiek of Privaat?]="Privaat",0,MAX(0,IF(hulpblad!$D$2=ISBLANK(Tabel1[Publiek of Privaat?]),IFERROR(R179,0),0))),0),0)</f>
        <v>0</v>
      </c>
      <c r="T179">
        <f>$F$32+$F$31*Input!B179</f>
        <v>6.3128900000000002E-2</v>
      </c>
      <c r="U179">
        <f>IFERROR(IF(Q179=1,IF(Tabel1[Publiek of Privaat?]="Publiek",0,MAX(0,IF(hulpblad!$D$2=ISBLANK(Tabel1[Publiek of Privaat?]),IFERROR(T179,0),0))),0),0)</f>
        <v>0</v>
      </c>
    </row>
    <row r="180" spans="12:21" x14ac:dyDescent="0.2">
      <c r="L180" t="e">
        <f>Tabel1[[#All],[Partner]]</f>
        <v>#VALUE!</v>
      </c>
      <c r="M180" t="e">
        <f>IF(Tabel1[[#All],[Type kostenplan]]=A189,1,0)</f>
        <v>#VALUE!</v>
      </c>
      <c r="N180" t="e">
        <f>IF(Tabel1[[#All],[Type kostenplan]]=A187,1,0)</f>
        <v>#VALUE!</v>
      </c>
      <c r="O180" t="e">
        <f>$F$20+$F$17*Input!B180+$F$18*M180+$F$19*N180</f>
        <v>#VALUE!</v>
      </c>
      <c r="P180">
        <f>MAX(0,IF(hulpblad!$D$2=ISBLANK(Tabel1[Totale EFRO]),IFERROR(O180,0),0))</f>
        <v>0</v>
      </c>
      <c r="Q18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80">
        <f>$F$26+$F$25*Input!B180</f>
        <v>1.061596</v>
      </c>
      <c r="S180">
        <f>IFERROR(IF(Q180=1,IF(Tabel1[Publiek of Privaat?]="Privaat",0,MAX(0,IF(hulpblad!$D$2=ISBLANK(Tabel1[Publiek of Privaat?]),IFERROR(R180,0),0))),0),0)</f>
        <v>0</v>
      </c>
      <c r="T180">
        <f>$F$32+$F$31*Input!B180</f>
        <v>6.3128900000000002E-2</v>
      </c>
      <c r="U180">
        <f>IFERROR(IF(Q180=1,IF(Tabel1[Publiek of Privaat?]="Publiek",0,MAX(0,IF(hulpblad!$D$2=ISBLANK(Tabel1[Publiek of Privaat?]),IFERROR(T180,0),0))),0),0)</f>
        <v>0</v>
      </c>
    </row>
    <row r="181" spans="12:21" x14ac:dyDescent="0.2">
      <c r="L181" t="e">
        <f>Tabel1[[#All],[Partner]]</f>
        <v>#VALUE!</v>
      </c>
      <c r="M181" t="e">
        <f>IF(Tabel1[[#All],[Type kostenplan]]=A190,1,0)</f>
        <v>#VALUE!</v>
      </c>
      <c r="N181" t="e">
        <f>IF(Tabel1[[#All],[Type kostenplan]]=A188,1,0)</f>
        <v>#VALUE!</v>
      </c>
      <c r="O181" t="e">
        <f>$F$20+$F$17*Input!B181+$F$18*M181+$F$19*N181</f>
        <v>#VALUE!</v>
      </c>
      <c r="P181">
        <f>MAX(0,IF(hulpblad!$D$2=ISBLANK(Tabel1[Totale EFRO]),IFERROR(O181,0),0))</f>
        <v>0</v>
      </c>
      <c r="Q18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81">
        <f>$F$26+$F$25*Input!B181</f>
        <v>1.061596</v>
      </c>
      <c r="S181">
        <f>IFERROR(IF(Q181=1,IF(Tabel1[Publiek of Privaat?]="Privaat",0,MAX(0,IF(hulpblad!$D$2=ISBLANK(Tabel1[Publiek of Privaat?]),IFERROR(R181,0),0))),0),0)</f>
        <v>0</v>
      </c>
      <c r="T181">
        <f>$F$32+$F$31*Input!B181</f>
        <v>6.3128900000000002E-2</v>
      </c>
      <c r="U181">
        <f>IFERROR(IF(Q181=1,IF(Tabel1[Publiek of Privaat?]="Publiek",0,MAX(0,IF(hulpblad!$D$2=ISBLANK(Tabel1[Publiek of Privaat?]),IFERROR(T181,0),0))),0),0)</f>
        <v>0</v>
      </c>
    </row>
    <row r="182" spans="12:21" x14ac:dyDescent="0.2">
      <c r="L182" t="e">
        <f>Tabel1[[#All],[Partner]]</f>
        <v>#VALUE!</v>
      </c>
      <c r="M182" t="e">
        <f>IF(Tabel1[[#All],[Type kostenplan]]=A191,1,0)</f>
        <v>#VALUE!</v>
      </c>
      <c r="N182" t="e">
        <f>IF(Tabel1[[#All],[Type kostenplan]]=A189,1,0)</f>
        <v>#VALUE!</v>
      </c>
      <c r="O182" t="e">
        <f>$F$20+$F$17*Input!B182+$F$18*M182+$F$19*N182</f>
        <v>#VALUE!</v>
      </c>
      <c r="P182">
        <f>MAX(0,IF(hulpblad!$D$2=ISBLANK(Tabel1[Totale EFRO]),IFERROR(O182,0),0))</f>
        <v>0</v>
      </c>
      <c r="Q18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82">
        <f>$F$26+$F$25*Input!B182</f>
        <v>1.061596</v>
      </c>
      <c r="S182">
        <f>IFERROR(IF(Q182=1,IF(Tabel1[Publiek of Privaat?]="Privaat",0,MAX(0,IF(hulpblad!$D$2=ISBLANK(Tabel1[Publiek of Privaat?]),IFERROR(R182,0),0))),0),0)</f>
        <v>0</v>
      </c>
      <c r="T182">
        <f>$F$32+$F$31*Input!B182</f>
        <v>6.3128900000000002E-2</v>
      </c>
      <c r="U182">
        <f>IFERROR(IF(Q182=1,IF(Tabel1[Publiek of Privaat?]="Publiek",0,MAX(0,IF(hulpblad!$D$2=ISBLANK(Tabel1[Publiek of Privaat?]),IFERROR(T182,0),0))),0),0)</f>
        <v>0</v>
      </c>
    </row>
    <row r="183" spans="12:21" x14ac:dyDescent="0.2">
      <c r="L183" t="e">
        <f>Tabel1[[#All],[Partner]]</f>
        <v>#VALUE!</v>
      </c>
      <c r="M183" t="e">
        <f>IF(Tabel1[[#All],[Type kostenplan]]=A192,1,0)</f>
        <v>#VALUE!</v>
      </c>
      <c r="N183" t="e">
        <f>IF(Tabel1[[#All],[Type kostenplan]]=A190,1,0)</f>
        <v>#VALUE!</v>
      </c>
      <c r="O183" t="e">
        <f>$F$20+$F$17*Input!B183+$F$18*M183+$F$19*N183</f>
        <v>#VALUE!</v>
      </c>
      <c r="P183">
        <f>MAX(0,IF(hulpblad!$D$2=ISBLANK(Tabel1[Totale EFRO]),IFERROR(O183,0),0))</f>
        <v>0</v>
      </c>
      <c r="Q18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83">
        <f>$F$26+$F$25*Input!B183</f>
        <v>1.061596</v>
      </c>
      <c r="S183">
        <f>IFERROR(IF(Q183=1,IF(Tabel1[Publiek of Privaat?]="Privaat",0,MAX(0,IF(hulpblad!$D$2=ISBLANK(Tabel1[Publiek of Privaat?]),IFERROR(R183,0),0))),0),0)</f>
        <v>0</v>
      </c>
      <c r="T183">
        <f>$F$32+$F$31*Input!B183</f>
        <v>6.3128900000000002E-2</v>
      </c>
      <c r="U183">
        <f>IFERROR(IF(Q183=1,IF(Tabel1[Publiek of Privaat?]="Publiek",0,MAX(0,IF(hulpblad!$D$2=ISBLANK(Tabel1[Publiek of Privaat?]),IFERROR(T183,0),0))),0),0)</f>
        <v>0</v>
      </c>
    </row>
    <row r="184" spans="12:21" x14ac:dyDescent="0.2">
      <c r="L184" t="e">
        <f>Tabel1[[#All],[Partner]]</f>
        <v>#VALUE!</v>
      </c>
      <c r="M184" t="e">
        <f>IF(Tabel1[[#All],[Type kostenplan]]=A193,1,0)</f>
        <v>#VALUE!</v>
      </c>
      <c r="N184" t="e">
        <f>IF(Tabel1[[#All],[Type kostenplan]]=A191,1,0)</f>
        <v>#VALUE!</v>
      </c>
      <c r="O184" t="e">
        <f>$F$20+$F$17*Input!B184+$F$18*M184+$F$19*N184</f>
        <v>#VALUE!</v>
      </c>
      <c r="P184">
        <f>MAX(0,IF(hulpblad!$D$2=ISBLANK(Tabel1[Totale EFRO]),IFERROR(O184,0),0))</f>
        <v>0</v>
      </c>
      <c r="Q18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84">
        <f>$F$26+$F$25*Input!B184</f>
        <v>1.061596</v>
      </c>
      <c r="S184">
        <f>IFERROR(IF(Q184=1,IF(Tabel1[Publiek of Privaat?]="Privaat",0,MAX(0,IF(hulpblad!$D$2=ISBLANK(Tabel1[Publiek of Privaat?]),IFERROR(R184,0),0))),0),0)</f>
        <v>0</v>
      </c>
      <c r="T184">
        <f>$F$32+$F$31*Input!B184</f>
        <v>6.3128900000000002E-2</v>
      </c>
      <c r="U184">
        <f>IFERROR(IF(Q184=1,IF(Tabel1[Publiek of Privaat?]="Publiek",0,MAX(0,IF(hulpblad!$D$2=ISBLANK(Tabel1[Publiek of Privaat?]),IFERROR(T184,0),0))),0),0)</f>
        <v>0</v>
      </c>
    </row>
    <row r="185" spans="12:21" x14ac:dyDescent="0.2">
      <c r="L185" t="e">
        <f>Tabel1[[#All],[Partner]]</f>
        <v>#VALUE!</v>
      </c>
      <c r="M185" t="e">
        <f>IF(Tabel1[[#All],[Type kostenplan]]=A194,1,0)</f>
        <v>#VALUE!</v>
      </c>
      <c r="N185" t="e">
        <f>IF(Tabel1[[#All],[Type kostenplan]]=A192,1,0)</f>
        <v>#VALUE!</v>
      </c>
      <c r="O185" t="e">
        <f>$F$20+$F$17*Input!B185+$F$18*M185+$F$19*N185</f>
        <v>#VALUE!</v>
      </c>
      <c r="P185">
        <f>MAX(0,IF(hulpblad!$D$2=ISBLANK(Tabel1[Totale EFRO]),IFERROR(O185,0),0))</f>
        <v>0</v>
      </c>
      <c r="Q18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85">
        <f>$F$26+$F$25*Input!B185</f>
        <v>1.061596</v>
      </c>
      <c r="S185">
        <f>IFERROR(IF(Q185=1,IF(Tabel1[Publiek of Privaat?]="Privaat",0,MAX(0,IF(hulpblad!$D$2=ISBLANK(Tabel1[Publiek of Privaat?]),IFERROR(R185,0),0))),0),0)</f>
        <v>0</v>
      </c>
      <c r="T185">
        <f>$F$32+$F$31*Input!B185</f>
        <v>6.3128900000000002E-2</v>
      </c>
      <c r="U185">
        <f>IFERROR(IF(Q185=1,IF(Tabel1[Publiek of Privaat?]="Publiek",0,MAX(0,IF(hulpblad!$D$2=ISBLANK(Tabel1[Publiek of Privaat?]),IFERROR(T185,0),0))),0),0)</f>
        <v>0</v>
      </c>
    </row>
    <row r="186" spans="12:21" x14ac:dyDescent="0.2">
      <c r="L186" t="e">
        <f>Tabel1[[#All],[Partner]]</f>
        <v>#VALUE!</v>
      </c>
      <c r="M186" t="e">
        <f>IF(Tabel1[[#All],[Type kostenplan]]=A195,1,0)</f>
        <v>#VALUE!</v>
      </c>
      <c r="N186" t="e">
        <f>IF(Tabel1[[#All],[Type kostenplan]]=A193,1,0)</f>
        <v>#VALUE!</v>
      </c>
      <c r="O186" t="e">
        <f>$F$20+$F$17*Input!B186+$F$18*M186+$F$19*N186</f>
        <v>#VALUE!</v>
      </c>
      <c r="P186">
        <f>MAX(0,IF(hulpblad!$D$2=ISBLANK(Tabel1[Totale EFRO]),IFERROR(O186,0),0))</f>
        <v>0</v>
      </c>
      <c r="Q18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86">
        <f>$F$26+$F$25*Input!B186</f>
        <v>1.061596</v>
      </c>
      <c r="S186">
        <f>IFERROR(IF(Q186=1,IF(Tabel1[Publiek of Privaat?]="Privaat",0,MAX(0,IF(hulpblad!$D$2=ISBLANK(Tabel1[Publiek of Privaat?]),IFERROR(R186,0),0))),0),0)</f>
        <v>0</v>
      </c>
      <c r="T186">
        <f>$F$32+$F$31*Input!B186</f>
        <v>6.3128900000000002E-2</v>
      </c>
      <c r="U186">
        <f>IFERROR(IF(Q186=1,IF(Tabel1[Publiek of Privaat?]="Publiek",0,MAX(0,IF(hulpblad!$D$2=ISBLANK(Tabel1[Publiek of Privaat?]),IFERROR(T186,0),0))),0),0)</f>
        <v>0</v>
      </c>
    </row>
    <row r="187" spans="12:21" x14ac:dyDescent="0.2">
      <c r="L187" t="e">
        <f>Tabel1[[#All],[Partner]]</f>
        <v>#VALUE!</v>
      </c>
      <c r="M187" t="e">
        <f>IF(Tabel1[[#All],[Type kostenplan]]=A196,1,0)</f>
        <v>#VALUE!</v>
      </c>
      <c r="N187" t="e">
        <f>IF(Tabel1[[#All],[Type kostenplan]]=A194,1,0)</f>
        <v>#VALUE!</v>
      </c>
      <c r="O187" t="e">
        <f>$F$20+$F$17*Input!B187+$F$18*M187+$F$19*N187</f>
        <v>#VALUE!</v>
      </c>
      <c r="P187">
        <f>MAX(0,IF(hulpblad!$D$2=ISBLANK(Tabel1[Totale EFRO]),IFERROR(O187,0),0))</f>
        <v>0</v>
      </c>
      <c r="Q18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87">
        <f>$F$26+$F$25*Input!B187</f>
        <v>1.061596</v>
      </c>
      <c r="S187">
        <f>IFERROR(IF(Q187=1,IF(Tabel1[Publiek of Privaat?]="Privaat",0,MAX(0,IF(hulpblad!$D$2=ISBLANK(Tabel1[Publiek of Privaat?]),IFERROR(R187,0),0))),0),0)</f>
        <v>0</v>
      </c>
      <c r="T187">
        <f>$F$32+$F$31*Input!B187</f>
        <v>6.3128900000000002E-2</v>
      </c>
      <c r="U187">
        <f>IFERROR(IF(Q187=1,IF(Tabel1[Publiek of Privaat?]="Publiek",0,MAX(0,IF(hulpblad!$D$2=ISBLANK(Tabel1[Publiek of Privaat?]),IFERROR(T187,0),0))),0),0)</f>
        <v>0</v>
      </c>
    </row>
    <row r="188" spans="12:21" x14ac:dyDescent="0.2">
      <c r="L188" t="e">
        <f>Tabel1[[#All],[Partner]]</f>
        <v>#VALUE!</v>
      </c>
      <c r="M188" t="e">
        <f>IF(Tabel1[[#All],[Type kostenplan]]=A197,1,0)</f>
        <v>#VALUE!</v>
      </c>
      <c r="N188" t="e">
        <f>IF(Tabel1[[#All],[Type kostenplan]]=A195,1,0)</f>
        <v>#VALUE!</v>
      </c>
      <c r="O188" t="e">
        <f>$F$20+$F$17*Input!B188+$F$18*M188+$F$19*N188</f>
        <v>#VALUE!</v>
      </c>
      <c r="P188">
        <f>MAX(0,IF(hulpblad!$D$2=ISBLANK(Tabel1[Totale EFRO]),IFERROR(O188,0),0))</f>
        <v>0</v>
      </c>
      <c r="Q18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88">
        <f>$F$26+$F$25*Input!B188</f>
        <v>1.061596</v>
      </c>
      <c r="S188">
        <f>IFERROR(IF(Q188=1,IF(Tabel1[Publiek of Privaat?]="Privaat",0,MAX(0,IF(hulpblad!$D$2=ISBLANK(Tabel1[Publiek of Privaat?]),IFERROR(R188,0),0))),0),0)</f>
        <v>0</v>
      </c>
      <c r="T188">
        <f>$F$32+$F$31*Input!B188</f>
        <v>6.3128900000000002E-2</v>
      </c>
      <c r="U188">
        <f>IFERROR(IF(Q188=1,IF(Tabel1[Publiek of Privaat?]="Publiek",0,MAX(0,IF(hulpblad!$D$2=ISBLANK(Tabel1[Publiek of Privaat?]),IFERROR(T188,0),0))),0),0)</f>
        <v>0</v>
      </c>
    </row>
    <row r="189" spans="12:21" x14ac:dyDescent="0.2">
      <c r="L189" t="e">
        <f>Tabel1[[#All],[Partner]]</f>
        <v>#VALUE!</v>
      </c>
      <c r="M189" t="e">
        <f>IF(Tabel1[[#All],[Type kostenplan]]=A198,1,0)</f>
        <v>#VALUE!</v>
      </c>
      <c r="N189" t="e">
        <f>IF(Tabel1[[#All],[Type kostenplan]]=A196,1,0)</f>
        <v>#VALUE!</v>
      </c>
      <c r="O189" t="e">
        <f>$F$20+$F$17*Input!B189+$F$18*M189+$F$19*N189</f>
        <v>#VALUE!</v>
      </c>
      <c r="P189">
        <f>MAX(0,IF(hulpblad!$D$2=ISBLANK(Tabel1[Totale EFRO]),IFERROR(O189,0),0))</f>
        <v>0</v>
      </c>
      <c r="Q18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89">
        <f>$F$26+$F$25*Input!B189</f>
        <v>1.061596</v>
      </c>
      <c r="S189">
        <f>IFERROR(IF(Q189=1,IF(Tabel1[Publiek of Privaat?]="Privaat",0,MAX(0,IF(hulpblad!$D$2=ISBLANK(Tabel1[Publiek of Privaat?]),IFERROR(R189,0),0))),0),0)</f>
        <v>0</v>
      </c>
      <c r="T189">
        <f>$F$32+$F$31*Input!B189</f>
        <v>6.3128900000000002E-2</v>
      </c>
      <c r="U189">
        <f>IFERROR(IF(Q189=1,IF(Tabel1[Publiek of Privaat?]="Publiek",0,MAX(0,IF(hulpblad!$D$2=ISBLANK(Tabel1[Publiek of Privaat?]),IFERROR(T189,0),0))),0),0)</f>
        <v>0</v>
      </c>
    </row>
    <row r="190" spans="12:21" x14ac:dyDescent="0.2">
      <c r="L190" t="e">
        <f>Tabel1[[#All],[Partner]]</f>
        <v>#VALUE!</v>
      </c>
      <c r="M190" t="e">
        <f>IF(Tabel1[[#All],[Type kostenplan]]=A199,1,0)</f>
        <v>#VALUE!</v>
      </c>
      <c r="N190" t="e">
        <f>IF(Tabel1[[#All],[Type kostenplan]]=A197,1,0)</f>
        <v>#VALUE!</v>
      </c>
      <c r="O190" t="e">
        <f>$F$20+$F$17*Input!B190+$F$18*M190+$F$19*N190</f>
        <v>#VALUE!</v>
      </c>
      <c r="P190">
        <f>MAX(0,IF(hulpblad!$D$2=ISBLANK(Tabel1[Totale EFRO]),IFERROR(O190,0),0))</f>
        <v>0</v>
      </c>
      <c r="Q19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90">
        <f>$F$26+$F$25*Input!B190</f>
        <v>1.061596</v>
      </c>
      <c r="S190">
        <f>IFERROR(IF(Q190=1,IF(Tabel1[Publiek of Privaat?]="Privaat",0,MAX(0,IF(hulpblad!$D$2=ISBLANK(Tabel1[Publiek of Privaat?]),IFERROR(R190,0),0))),0),0)</f>
        <v>0</v>
      </c>
      <c r="T190">
        <f>$F$32+$F$31*Input!B190</f>
        <v>6.3128900000000002E-2</v>
      </c>
      <c r="U190">
        <f>IFERROR(IF(Q190=1,IF(Tabel1[Publiek of Privaat?]="Publiek",0,MAX(0,IF(hulpblad!$D$2=ISBLANK(Tabel1[Publiek of Privaat?]),IFERROR(T190,0),0))),0),0)</f>
        <v>0</v>
      </c>
    </row>
    <row r="191" spans="12:21" x14ac:dyDescent="0.2">
      <c r="L191" t="e">
        <f>Tabel1[[#All],[Partner]]</f>
        <v>#VALUE!</v>
      </c>
      <c r="M191" t="e">
        <f>IF(Tabel1[[#All],[Type kostenplan]]=A200,1,0)</f>
        <v>#VALUE!</v>
      </c>
      <c r="N191" t="e">
        <f>IF(Tabel1[[#All],[Type kostenplan]]=A198,1,0)</f>
        <v>#VALUE!</v>
      </c>
      <c r="O191" t="e">
        <f>$F$20+$F$17*Input!B191+$F$18*M191+$F$19*N191</f>
        <v>#VALUE!</v>
      </c>
      <c r="P191">
        <f>MAX(0,IF(hulpblad!$D$2=ISBLANK(Tabel1[Totale EFRO]),IFERROR(O191,0),0))</f>
        <v>0</v>
      </c>
      <c r="Q19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91">
        <f>$F$26+$F$25*Input!B191</f>
        <v>1.061596</v>
      </c>
      <c r="S191">
        <f>IFERROR(IF(Q191=1,IF(Tabel1[Publiek of Privaat?]="Privaat",0,MAX(0,IF(hulpblad!$D$2=ISBLANK(Tabel1[Publiek of Privaat?]),IFERROR(R191,0),0))),0),0)</f>
        <v>0</v>
      </c>
      <c r="T191">
        <f>$F$32+$F$31*Input!B191</f>
        <v>6.3128900000000002E-2</v>
      </c>
      <c r="U191">
        <f>IFERROR(IF(Q191=1,IF(Tabel1[Publiek of Privaat?]="Publiek",0,MAX(0,IF(hulpblad!$D$2=ISBLANK(Tabel1[Publiek of Privaat?]),IFERROR(T191,0),0))),0),0)</f>
        <v>0</v>
      </c>
    </row>
    <row r="192" spans="12:21" x14ac:dyDescent="0.2">
      <c r="L192" t="e">
        <f>Tabel1[[#All],[Partner]]</f>
        <v>#VALUE!</v>
      </c>
      <c r="M192" t="e">
        <f>IF(Tabel1[[#All],[Type kostenplan]]=A201,1,0)</f>
        <v>#VALUE!</v>
      </c>
      <c r="N192" t="e">
        <f>IF(Tabel1[[#All],[Type kostenplan]]=A199,1,0)</f>
        <v>#VALUE!</v>
      </c>
      <c r="O192" t="e">
        <f>$F$20+$F$17*Input!B192+$F$18*M192+$F$19*N192</f>
        <v>#VALUE!</v>
      </c>
      <c r="P192">
        <f>MAX(0,IF(hulpblad!$D$2=ISBLANK(Tabel1[Totale EFRO]),IFERROR(O192,0),0))</f>
        <v>0</v>
      </c>
      <c r="Q19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92">
        <f>$F$26+$F$25*Input!B192</f>
        <v>1.061596</v>
      </c>
      <c r="S192">
        <f>IFERROR(IF(Q192=1,IF(Tabel1[Publiek of Privaat?]="Privaat",0,MAX(0,IF(hulpblad!$D$2=ISBLANK(Tabel1[Publiek of Privaat?]),IFERROR(R192,0),0))),0),0)</f>
        <v>0</v>
      </c>
      <c r="T192">
        <f>$F$32+$F$31*Input!B192</f>
        <v>6.3128900000000002E-2</v>
      </c>
      <c r="U192">
        <f>IFERROR(IF(Q192=1,IF(Tabel1[Publiek of Privaat?]="Publiek",0,MAX(0,IF(hulpblad!$D$2=ISBLANK(Tabel1[Publiek of Privaat?]),IFERROR(T192,0),0))),0),0)</f>
        <v>0</v>
      </c>
    </row>
    <row r="193" spans="12:21" x14ac:dyDescent="0.2">
      <c r="L193" t="e">
        <f>Tabel1[[#All],[Partner]]</f>
        <v>#VALUE!</v>
      </c>
      <c r="M193" t="e">
        <f>IF(Tabel1[[#All],[Type kostenplan]]=A202,1,0)</f>
        <v>#VALUE!</v>
      </c>
      <c r="N193" t="e">
        <f>IF(Tabel1[[#All],[Type kostenplan]]=A200,1,0)</f>
        <v>#VALUE!</v>
      </c>
      <c r="O193" t="e">
        <f>$F$20+$F$17*Input!B193+$F$18*M193+$F$19*N193</f>
        <v>#VALUE!</v>
      </c>
      <c r="P193">
        <f>MAX(0,IF(hulpblad!$D$2=ISBLANK(Tabel1[Totale EFRO]),IFERROR(O193,0),0))</f>
        <v>0</v>
      </c>
      <c r="Q19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93">
        <f>$F$26+$F$25*Input!B193</f>
        <v>1.061596</v>
      </c>
      <c r="S193">
        <f>IFERROR(IF(Q193=1,IF(Tabel1[Publiek of Privaat?]="Privaat",0,MAX(0,IF(hulpblad!$D$2=ISBLANK(Tabel1[Publiek of Privaat?]),IFERROR(R193,0),0))),0),0)</f>
        <v>0</v>
      </c>
      <c r="T193">
        <f>$F$32+$F$31*Input!B193</f>
        <v>6.3128900000000002E-2</v>
      </c>
      <c r="U193">
        <f>IFERROR(IF(Q193=1,IF(Tabel1[Publiek of Privaat?]="Publiek",0,MAX(0,IF(hulpblad!$D$2=ISBLANK(Tabel1[Publiek of Privaat?]),IFERROR(T193,0),0))),0),0)</f>
        <v>0</v>
      </c>
    </row>
    <row r="194" spans="12:21" x14ac:dyDescent="0.2">
      <c r="L194" t="e">
        <f>Tabel1[[#All],[Partner]]</f>
        <v>#VALUE!</v>
      </c>
      <c r="M194" t="e">
        <f>IF(Tabel1[[#All],[Type kostenplan]]=A203,1,0)</f>
        <v>#VALUE!</v>
      </c>
      <c r="N194" t="e">
        <f>IF(Tabel1[[#All],[Type kostenplan]]=A201,1,0)</f>
        <v>#VALUE!</v>
      </c>
      <c r="O194" t="e">
        <f>$F$20+$F$17*Input!B194+$F$18*M194+$F$19*N194</f>
        <v>#VALUE!</v>
      </c>
      <c r="P194">
        <f>MAX(0,IF(hulpblad!$D$2=ISBLANK(Tabel1[Totale EFRO]),IFERROR(O194,0),0))</f>
        <v>0</v>
      </c>
      <c r="Q19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94">
        <f>$F$26+$F$25*Input!B194</f>
        <v>1.061596</v>
      </c>
      <c r="S194">
        <f>IFERROR(IF(Q194=1,IF(Tabel1[Publiek of Privaat?]="Privaat",0,MAX(0,IF(hulpblad!$D$2=ISBLANK(Tabel1[Publiek of Privaat?]),IFERROR(R194,0),0))),0),0)</f>
        <v>0</v>
      </c>
      <c r="T194">
        <f>$F$32+$F$31*Input!B194</f>
        <v>6.3128900000000002E-2</v>
      </c>
      <c r="U194">
        <f>IFERROR(IF(Q194=1,IF(Tabel1[Publiek of Privaat?]="Publiek",0,MAX(0,IF(hulpblad!$D$2=ISBLANK(Tabel1[Publiek of Privaat?]),IFERROR(T194,0),0))),0),0)</f>
        <v>0</v>
      </c>
    </row>
    <row r="195" spans="12:21" x14ac:dyDescent="0.2">
      <c r="L195" t="e">
        <f>Tabel1[[#All],[Partner]]</f>
        <v>#VALUE!</v>
      </c>
      <c r="M195" t="e">
        <f>IF(Tabel1[[#All],[Type kostenplan]]=A204,1,0)</f>
        <v>#VALUE!</v>
      </c>
      <c r="N195" t="e">
        <f>IF(Tabel1[[#All],[Type kostenplan]]=A202,1,0)</f>
        <v>#VALUE!</v>
      </c>
      <c r="O195" t="e">
        <f>$F$20+$F$17*Input!B195+$F$18*M195+$F$19*N195</f>
        <v>#VALUE!</v>
      </c>
      <c r="P195">
        <f>MAX(0,IF(hulpblad!$D$2=ISBLANK(Tabel1[Totale EFRO]),IFERROR(O195,0),0))</f>
        <v>0</v>
      </c>
      <c r="Q19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95">
        <f>$F$26+$F$25*Input!B195</f>
        <v>1.061596</v>
      </c>
      <c r="S195">
        <f>IFERROR(IF(Q195=1,IF(Tabel1[Publiek of Privaat?]="Privaat",0,MAX(0,IF(hulpblad!$D$2=ISBLANK(Tabel1[Publiek of Privaat?]),IFERROR(R195,0),0))),0),0)</f>
        <v>0</v>
      </c>
      <c r="T195">
        <f>$F$32+$F$31*Input!B195</f>
        <v>6.3128900000000002E-2</v>
      </c>
      <c r="U195">
        <f>IFERROR(IF(Q195=1,IF(Tabel1[Publiek of Privaat?]="Publiek",0,MAX(0,IF(hulpblad!$D$2=ISBLANK(Tabel1[Publiek of Privaat?]),IFERROR(T195,0),0))),0),0)</f>
        <v>0</v>
      </c>
    </row>
    <row r="196" spans="12:21" x14ac:dyDescent="0.2">
      <c r="L196" t="e">
        <f>Tabel1[[#All],[Partner]]</f>
        <v>#VALUE!</v>
      </c>
      <c r="M196" t="e">
        <f>IF(Tabel1[[#All],[Type kostenplan]]=A205,1,0)</f>
        <v>#VALUE!</v>
      </c>
      <c r="N196" t="e">
        <f>IF(Tabel1[[#All],[Type kostenplan]]=A203,1,0)</f>
        <v>#VALUE!</v>
      </c>
      <c r="O196" t="e">
        <f>$F$20+$F$17*Input!B196+$F$18*M196+$F$19*N196</f>
        <v>#VALUE!</v>
      </c>
      <c r="P196">
        <f>MAX(0,IF(hulpblad!$D$2=ISBLANK(Tabel1[Totale EFRO]),IFERROR(O196,0),0))</f>
        <v>0</v>
      </c>
      <c r="Q19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96">
        <f>$F$26+$F$25*Input!B196</f>
        <v>1.061596</v>
      </c>
      <c r="S196">
        <f>IFERROR(IF(Q196=1,IF(Tabel1[Publiek of Privaat?]="Privaat",0,MAX(0,IF(hulpblad!$D$2=ISBLANK(Tabel1[Publiek of Privaat?]),IFERROR(R196,0),0))),0),0)</f>
        <v>0</v>
      </c>
      <c r="T196">
        <f>$F$32+$F$31*Input!B196</f>
        <v>6.3128900000000002E-2</v>
      </c>
      <c r="U196">
        <f>IFERROR(IF(Q196=1,IF(Tabel1[Publiek of Privaat?]="Publiek",0,MAX(0,IF(hulpblad!$D$2=ISBLANK(Tabel1[Publiek of Privaat?]),IFERROR(T196,0),0))),0),0)</f>
        <v>0</v>
      </c>
    </row>
    <row r="197" spans="12:21" x14ac:dyDescent="0.2">
      <c r="L197" t="e">
        <f>Tabel1[[#All],[Partner]]</f>
        <v>#VALUE!</v>
      </c>
      <c r="M197" t="e">
        <f>IF(Tabel1[[#All],[Type kostenplan]]=A206,1,0)</f>
        <v>#VALUE!</v>
      </c>
      <c r="N197" t="e">
        <f>IF(Tabel1[[#All],[Type kostenplan]]=A204,1,0)</f>
        <v>#VALUE!</v>
      </c>
      <c r="O197" t="e">
        <f>$F$20+$F$17*Input!B197+$F$18*M197+$F$19*N197</f>
        <v>#VALUE!</v>
      </c>
      <c r="P197">
        <f>MAX(0,IF(hulpblad!$D$2=ISBLANK(Tabel1[Totale EFRO]),IFERROR(O197,0),0))</f>
        <v>0</v>
      </c>
      <c r="Q19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97">
        <f>$F$26+$F$25*Input!B197</f>
        <v>1.061596</v>
      </c>
      <c r="S197">
        <f>IFERROR(IF(Q197=1,IF(Tabel1[Publiek of Privaat?]="Privaat",0,MAX(0,IF(hulpblad!$D$2=ISBLANK(Tabel1[Publiek of Privaat?]),IFERROR(R197,0),0))),0),0)</f>
        <v>0</v>
      </c>
      <c r="T197">
        <f>$F$32+$F$31*Input!B197</f>
        <v>6.3128900000000002E-2</v>
      </c>
      <c r="U197">
        <f>IFERROR(IF(Q197=1,IF(Tabel1[Publiek of Privaat?]="Publiek",0,MAX(0,IF(hulpblad!$D$2=ISBLANK(Tabel1[Publiek of Privaat?]),IFERROR(T197,0),0))),0),0)</f>
        <v>0</v>
      </c>
    </row>
    <row r="198" spans="12:21" x14ac:dyDescent="0.2">
      <c r="L198" t="e">
        <f>Tabel1[[#All],[Partner]]</f>
        <v>#VALUE!</v>
      </c>
      <c r="M198" t="e">
        <f>IF(Tabel1[[#All],[Type kostenplan]]=A207,1,0)</f>
        <v>#VALUE!</v>
      </c>
      <c r="N198" t="e">
        <f>IF(Tabel1[[#All],[Type kostenplan]]=A205,1,0)</f>
        <v>#VALUE!</v>
      </c>
      <c r="O198" t="e">
        <f>$F$20+$F$17*Input!B198+$F$18*M198+$F$19*N198</f>
        <v>#VALUE!</v>
      </c>
      <c r="P198">
        <f>MAX(0,IF(hulpblad!$D$2=ISBLANK(Tabel1[Totale EFRO]),IFERROR(O198,0),0))</f>
        <v>0</v>
      </c>
      <c r="Q19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98">
        <f>$F$26+$F$25*Input!B198</f>
        <v>1.061596</v>
      </c>
      <c r="S198">
        <f>IFERROR(IF(Q198=1,IF(Tabel1[Publiek of Privaat?]="Privaat",0,MAX(0,IF(hulpblad!$D$2=ISBLANK(Tabel1[Publiek of Privaat?]),IFERROR(R198,0),0))),0),0)</f>
        <v>0</v>
      </c>
      <c r="T198">
        <f>$F$32+$F$31*Input!B198</f>
        <v>6.3128900000000002E-2</v>
      </c>
      <c r="U198">
        <f>IFERROR(IF(Q198=1,IF(Tabel1[Publiek of Privaat?]="Publiek",0,MAX(0,IF(hulpblad!$D$2=ISBLANK(Tabel1[Publiek of Privaat?]),IFERROR(T198,0),0))),0),0)</f>
        <v>0</v>
      </c>
    </row>
    <row r="199" spans="12:21" x14ac:dyDescent="0.2">
      <c r="L199" t="e">
        <f>Tabel1[[#All],[Partner]]</f>
        <v>#VALUE!</v>
      </c>
      <c r="M199" t="e">
        <f>IF(Tabel1[[#All],[Type kostenplan]]=A208,1,0)</f>
        <v>#VALUE!</v>
      </c>
      <c r="N199" t="e">
        <f>IF(Tabel1[[#All],[Type kostenplan]]=A206,1,0)</f>
        <v>#VALUE!</v>
      </c>
      <c r="O199" t="e">
        <f>$F$20+$F$17*Input!B199+$F$18*M199+$F$19*N199</f>
        <v>#VALUE!</v>
      </c>
      <c r="P199">
        <f>MAX(0,IF(hulpblad!$D$2=ISBLANK(Tabel1[Totale EFRO]),IFERROR(O199,0),0))</f>
        <v>0</v>
      </c>
      <c r="Q19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199">
        <f>$F$26+$F$25*Input!B199</f>
        <v>1.061596</v>
      </c>
      <c r="S199">
        <f>IFERROR(IF(Q199=1,IF(Tabel1[Publiek of Privaat?]="Privaat",0,MAX(0,IF(hulpblad!$D$2=ISBLANK(Tabel1[Publiek of Privaat?]),IFERROR(R199,0),0))),0),0)</f>
        <v>0</v>
      </c>
      <c r="T199">
        <f>$F$32+$F$31*Input!B199</f>
        <v>6.3128900000000002E-2</v>
      </c>
      <c r="U199">
        <f>IFERROR(IF(Q199=1,IF(Tabel1[Publiek of Privaat?]="Publiek",0,MAX(0,IF(hulpblad!$D$2=ISBLANK(Tabel1[Publiek of Privaat?]),IFERROR(T199,0),0))),0),0)</f>
        <v>0</v>
      </c>
    </row>
    <row r="200" spans="12:21" x14ac:dyDescent="0.2">
      <c r="L200" t="e">
        <f>Tabel1[[#All],[Partner]]</f>
        <v>#VALUE!</v>
      </c>
      <c r="M200" t="e">
        <f>IF(Tabel1[[#All],[Type kostenplan]]=A209,1,0)</f>
        <v>#VALUE!</v>
      </c>
      <c r="N200" t="e">
        <f>IF(Tabel1[[#All],[Type kostenplan]]=A207,1,0)</f>
        <v>#VALUE!</v>
      </c>
      <c r="O200" t="e">
        <f>$F$20+$F$17*Input!B200+$F$18*M200+$F$19*N200</f>
        <v>#VALUE!</v>
      </c>
      <c r="P200">
        <f>MAX(0,IF(hulpblad!$D$2=ISBLANK(Tabel1[Totale EFRO]),IFERROR(O200,0),0))</f>
        <v>0</v>
      </c>
      <c r="Q20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00">
        <f>$F$26+$F$25*Input!B200</f>
        <v>1.061596</v>
      </c>
      <c r="S200">
        <f>IFERROR(IF(Q200=1,IF(Tabel1[Publiek of Privaat?]="Privaat",0,MAX(0,IF(hulpblad!$D$2=ISBLANK(Tabel1[Publiek of Privaat?]),IFERROR(R200,0),0))),0),0)</f>
        <v>0</v>
      </c>
      <c r="T200">
        <f>$F$32+$F$31*Input!B200</f>
        <v>6.3128900000000002E-2</v>
      </c>
      <c r="U200">
        <f>IFERROR(IF(Q200=1,IF(Tabel1[Publiek of Privaat?]="Publiek",0,MAX(0,IF(hulpblad!$D$2=ISBLANK(Tabel1[Publiek of Privaat?]),IFERROR(T200,0),0))),0),0)</f>
        <v>0</v>
      </c>
    </row>
    <row r="201" spans="12:21" x14ac:dyDescent="0.2">
      <c r="L201" t="e">
        <f>Tabel1[[#All],[Partner]]</f>
        <v>#VALUE!</v>
      </c>
      <c r="M201" t="e">
        <f>IF(Tabel1[[#All],[Type kostenplan]]=A210,1,0)</f>
        <v>#VALUE!</v>
      </c>
      <c r="N201" t="e">
        <f>IF(Tabel1[[#All],[Type kostenplan]]=A208,1,0)</f>
        <v>#VALUE!</v>
      </c>
      <c r="O201" t="e">
        <f>$F$20+$F$17*Input!B201+$F$18*M201+$F$19*N201</f>
        <v>#VALUE!</v>
      </c>
      <c r="P201">
        <f>MAX(0,IF(hulpblad!$D$2=ISBLANK(Tabel1[Totale EFRO]),IFERROR(O201,0),0))</f>
        <v>0</v>
      </c>
      <c r="Q20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01">
        <f>$F$26+$F$25*Input!B201</f>
        <v>1.061596</v>
      </c>
      <c r="S201">
        <f>IFERROR(IF(Q201=1,IF(Tabel1[Publiek of Privaat?]="Privaat",0,MAX(0,IF(hulpblad!$D$2=ISBLANK(Tabel1[Publiek of Privaat?]),IFERROR(R201,0),0))),0),0)</f>
        <v>0</v>
      </c>
      <c r="T201">
        <f>$F$32+$F$31*Input!B201</f>
        <v>6.3128900000000002E-2</v>
      </c>
      <c r="U201">
        <f>IFERROR(IF(Q201=1,IF(Tabel1[Publiek of Privaat?]="Publiek",0,MAX(0,IF(hulpblad!$D$2=ISBLANK(Tabel1[Publiek of Privaat?]),IFERROR(T201,0),0))),0),0)</f>
        <v>0</v>
      </c>
    </row>
    <row r="202" spans="12:21" x14ac:dyDescent="0.2">
      <c r="L202" t="e">
        <f>Tabel1[[#All],[Partner]]</f>
        <v>#VALUE!</v>
      </c>
      <c r="M202" t="e">
        <f>IF(Tabel1[[#All],[Type kostenplan]]=A211,1,0)</f>
        <v>#VALUE!</v>
      </c>
      <c r="N202" t="e">
        <f>IF(Tabel1[[#All],[Type kostenplan]]=A209,1,0)</f>
        <v>#VALUE!</v>
      </c>
      <c r="O202" t="e">
        <f>$F$20+$F$17*Input!B202+$F$18*M202+$F$19*N202</f>
        <v>#VALUE!</v>
      </c>
      <c r="P202">
        <f>MAX(0,IF(hulpblad!$D$2=ISBLANK(Tabel1[Totale EFRO]),IFERROR(O202,0),0))</f>
        <v>0</v>
      </c>
      <c r="Q20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02">
        <f>$F$26+$F$25*Input!B202</f>
        <v>1.061596</v>
      </c>
      <c r="S202">
        <f>IFERROR(IF(Q202=1,IF(Tabel1[Publiek of Privaat?]="Privaat",0,MAX(0,IF(hulpblad!$D$2=ISBLANK(Tabel1[Publiek of Privaat?]),IFERROR(R202,0),0))),0),0)</f>
        <v>0</v>
      </c>
      <c r="T202">
        <f>$F$32+$F$31*Input!B202</f>
        <v>6.3128900000000002E-2</v>
      </c>
      <c r="U202">
        <f>IFERROR(IF(Q202=1,IF(Tabel1[Publiek of Privaat?]="Publiek",0,MAX(0,IF(hulpblad!$D$2=ISBLANK(Tabel1[Publiek of Privaat?]),IFERROR(T202,0),0))),0),0)</f>
        <v>0</v>
      </c>
    </row>
    <row r="203" spans="12:21" x14ac:dyDescent="0.2">
      <c r="L203" t="e">
        <f>Tabel1[[#All],[Partner]]</f>
        <v>#VALUE!</v>
      </c>
      <c r="M203" t="e">
        <f>IF(Tabel1[[#All],[Type kostenplan]]=A212,1,0)</f>
        <v>#VALUE!</v>
      </c>
      <c r="N203" t="e">
        <f>IF(Tabel1[[#All],[Type kostenplan]]=A210,1,0)</f>
        <v>#VALUE!</v>
      </c>
      <c r="O203" t="e">
        <f>$F$20+$F$17*Input!B203+$F$18*M203+$F$19*N203</f>
        <v>#VALUE!</v>
      </c>
      <c r="P203">
        <f>MAX(0,IF(hulpblad!$D$2=ISBLANK(Tabel1[Totale EFRO]),IFERROR(O203,0),0))</f>
        <v>0</v>
      </c>
      <c r="Q20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03">
        <f>$F$26+$F$25*Input!B203</f>
        <v>1.061596</v>
      </c>
      <c r="S203">
        <f>IFERROR(IF(Q203=1,IF(Tabel1[Publiek of Privaat?]="Privaat",0,MAX(0,IF(hulpblad!$D$2=ISBLANK(Tabel1[Publiek of Privaat?]),IFERROR(R203,0),0))),0),0)</f>
        <v>0</v>
      </c>
      <c r="T203">
        <f>$F$32+$F$31*Input!B203</f>
        <v>6.3128900000000002E-2</v>
      </c>
      <c r="U203">
        <f>IFERROR(IF(Q203=1,IF(Tabel1[Publiek of Privaat?]="Publiek",0,MAX(0,IF(hulpblad!$D$2=ISBLANK(Tabel1[Publiek of Privaat?]),IFERROR(T203,0),0))),0),0)</f>
        <v>0</v>
      </c>
    </row>
    <row r="204" spans="12:21" x14ac:dyDescent="0.2">
      <c r="L204" t="e">
        <f>Tabel1[[#All],[Partner]]</f>
        <v>#VALUE!</v>
      </c>
      <c r="M204" t="e">
        <f>IF(Tabel1[[#All],[Type kostenplan]]=A213,1,0)</f>
        <v>#VALUE!</v>
      </c>
      <c r="N204" t="e">
        <f>IF(Tabel1[[#All],[Type kostenplan]]=A211,1,0)</f>
        <v>#VALUE!</v>
      </c>
      <c r="O204" t="e">
        <f>$F$20+$F$17*Input!B204+$F$18*M204+$F$19*N204</f>
        <v>#VALUE!</v>
      </c>
      <c r="P204">
        <f>MAX(0,IF(hulpblad!$D$2=ISBLANK(Tabel1[Totale EFRO]),IFERROR(O204,0),0))</f>
        <v>0</v>
      </c>
      <c r="Q20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04">
        <f>$F$26+$F$25*Input!B204</f>
        <v>1.061596</v>
      </c>
      <c r="S204">
        <f>IFERROR(IF(Q204=1,IF(Tabel1[Publiek of Privaat?]="Privaat",0,MAX(0,IF(hulpblad!$D$2=ISBLANK(Tabel1[Publiek of Privaat?]),IFERROR(R204,0),0))),0),0)</f>
        <v>0</v>
      </c>
      <c r="T204">
        <f>$F$32+$F$31*Input!B204</f>
        <v>6.3128900000000002E-2</v>
      </c>
      <c r="U204">
        <f>IFERROR(IF(Q204=1,IF(Tabel1[Publiek of Privaat?]="Publiek",0,MAX(0,IF(hulpblad!$D$2=ISBLANK(Tabel1[Publiek of Privaat?]),IFERROR(T204,0),0))),0),0)</f>
        <v>0</v>
      </c>
    </row>
    <row r="205" spans="12:21" x14ac:dyDescent="0.2">
      <c r="L205" t="e">
        <f>Tabel1[[#All],[Partner]]</f>
        <v>#VALUE!</v>
      </c>
      <c r="M205" t="e">
        <f>IF(Tabel1[[#All],[Type kostenplan]]=A214,1,0)</f>
        <v>#VALUE!</v>
      </c>
      <c r="N205" t="e">
        <f>IF(Tabel1[[#All],[Type kostenplan]]=A212,1,0)</f>
        <v>#VALUE!</v>
      </c>
      <c r="O205" t="e">
        <f>$F$20+$F$17*Input!B205+$F$18*M205+$F$19*N205</f>
        <v>#VALUE!</v>
      </c>
      <c r="P205">
        <f>MAX(0,IF(hulpblad!$D$2=ISBLANK(Tabel1[Totale EFRO]),IFERROR(O205,0),0))</f>
        <v>0</v>
      </c>
      <c r="Q20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05">
        <f>$F$26+$F$25*Input!B205</f>
        <v>1.061596</v>
      </c>
      <c r="S205">
        <f>IFERROR(IF(Q205=1,IF(Tabel1[Publiek of Privaat?]="Privaat",0,MAX(0,IF(hulpblad!$D$2=ISBLANK(Tabel1[Publiek of Privaat?]),IFERROR(R205,0),0))),0),0)</f>
        <v>0</v>
      </c>
      <c r="T205">
        <f>$F$32+$F$31*Input!B205</f>
        <v>6.3128900000000002E-2</v>
      </c>
      <c r="U205">
        <f>IFERROR(IF(Q205=1,IF(Tabel1[Publiek of Privaat?]="Publiek",0,MAX(0,IF(hulpblad!$D$2=ISBLANK(Tabel1[Publiek of Privaat?]),IFERROR(T205,0),0))),0),0)</f>
        <v>0</v>
      </c>
    </row>
    <row r="206" spans="12:21" x14ac:dyDescent="0.2">
      <c r="L206" t="e">
        <f>Tabel1[[#All],[Partner]]</f>
        <v>#VALUE!</v>
      </c>
      <c r="M206" t="e">
        <f>IF(Tabel1[[#All],[Type kostenplan]]=A215,1,0)</f>
        <v>#VALUE!</v>
      </c>
      <c r="N206" t="e">
        <f>IF(Tabel1[[#All],[Type kostenplan]]=A213,1,0)</f>
        <v>#VALUE!</v>
      </c>
      <c r="O206" t="e">
        <f>$F$20+$F$17*Input!B206+$F$18*M206+$F$19*N206</f>
        <v>#VALUE!</v>
      </c>
      <c r="P206">
        <f>MAX(0,IF(hulpblad!$D$2=ISBLANK(Tabel1[Totale EFRO]),IFERROR(O206,0),0))</f>
        <v>0</v>
      </c>
      <c r="Q20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06">
        <f>$F$26+$F$25*Input!B206</f>
        <v>1.061596</v>
      </c>
      <c r="S206">
        <f>IFERROR(IF(Q206=1,IF(Tabel1[Publiek of Privaat?]="Privaat",0,MAX(0,IF(hulpblad!$D$2=ISBLANK(Tabel1[Publiek of Privaat?]),IFERROR(R206,0),0))),0),0)</f>
        <v>0</v>
      </c>
      <c r="T206">
        <f>$F$32+$F$31*Input!B206</f>
        <v>6.3128900000000002E-2</v>
      </c>
      <c r="U206">
        <f>IFERROR(IF(Q206=1,IF(Tabel1[Publiek of Privaat?]="Publiek",0,MAX(0,IF(hulpblad!$D$2=ISBLANK(Tabel1[Publiek of Privaat?]),IFERROR(T206,0),0))),0),0)</f>
        <v>0</v>
      </c>
    </row>
    <row r="207" spans="12:21" x14ac:dyDescent="0.2">
      <c r="L207" t="e">
        <f>Tabel1[[#All],[Partner]]</f>
        <v>#VALUE!</v>
      </c>
      <c r="M207" t="e">
        <f>IF(Tabel1[[#All],[Type kostenplan]]=A216,1,0)</f>
        <v>#VALUE!</v>
      </c>
      <c r="N207" t="e">
        <f>IF(Tabel1[[#All],[Type kostenplan]]=A214,1,0)</f>
        <v>#VALUE!</v>
      </c>
      <c r="O207" t="e">
        <f>$F$20+$F$17*Input!B207+$F$18*M207+$F$19*N207</f>
        <v>#VALUE!</v>
      </c>
      <c r="P207">
        <f>MAX(0,IF(hulpblad!$D$2=ISBLANK(Tabel1[Totale EFRO]),IFERROR(O207,0),0))</f>
        <v>0</v>
      </c>
      <c r="Q20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07">
        <f>$F$26+$F$25*Input!B207</f>
        <v>1.061596</v>
      </c>
      <c r="S207">
        <f>IFERROR(IF(Q207=1,IF(Tabel1[Publiek of Privaat?]="Privaat",0,MAX(0,IF(hulpblad!$D$2=ISBLANK(Tabel1[Publiek of Privaat?]),IFERROR(R207,0),0))),0),0)</f>
        <v>0</v>
      </c>
      <c r="T207">
        <f>$F$32+$F$31*Input!B207</f>
        <v>6.3128900000000002E-2</v>
      </c>
      <c r="U207">
        <f>IFERROR(IF(Q207=1,IF(Tabel1[Publiek of Privaat?]="Publiek",0,MAX(0,IF(hulpblad!$D$2=ISBLANK(Tabel1[Publiek of Privaat?]),IFERROR(T207,0),0))),0),0)</f>
        <v>0</v>
      </c>
    </row>
    <row r="208" spans="12:21" x14ac:dyDescent="0.2">
      <c r="L208" t="e">
        <f>Tabel1[[#All],[Partner]]</f>
        <v>#VALUE!</v>
      </c>
      <c r="M208" t="e">
        <f>IF(Tabel1[[#All],[Type kostenplan]]=A217,1,0)</f>
        <v>#VALUE!</v>
      </c>
      <c r="N208" t="e">
        <f>IF(Tabel1[[#All],[Type kostenplan]]=A215,1,0)</f>
        <v>#VALUE!</v>
      </c>
      <c r="O208" t="e">
        <f>$F$20+$F$17*Input!B208+$F$18*M208+$F$19*N208</f>
        <v>#VALUE!</v>
      </c>
      <c r="P208">
        <f>MAX(0,IF(hulpblad!$D$2=ISBLANK(Tabel1[Totale EFRO]),IFERROR(O208,0),0))</f>
        <v>0</v>
      </c>
      <c r="Q20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08">
        <f>$F$26+$F$25*Input!B208</f>
        <v>1.061596</v>
      </c>
      <c r="S208">
        <f>IFERROR(IF(Q208=1,IF(Tabel1[Publiek of Privaat?]="Privaat",0,MAX(0,IF(hulpblad!$D$2=ISBLANK(Tabel1[Publiek of Privaat?]),IFERROR(R208,0),0))),0),0)</f>
        <v>0</v>
      </c>
      <c r="T208">
        <f>$F$32+$F$31*Input!B208</f>
        <v>6.3128900000000002E-2</v>
      </c>
      <c r="U208">
        <f>IFERROR(IF(Q208=1,IF(Tabel1[Publiek of Privaat?]="Publiek",0,MAX(0,IF(hulpblad!$D$2=ISBLANK(Tabel1[Publiek of Privaat?]),IFERROR(T208,0),0))),0),0)</f>
        <v>0</v>
      </c>
    </row>
    <row r="209" spans="12:21" x14ac:dyDescent="0.2">
      <c r="L209" t="e">
        <f>Tabel1[[#All],[Partner]]</f>
        <v>#VALUE!</v>
      </c>
      <c r="M209" t="e">
        <f>IF(Tabel1[[#All],[Type kostenplan]]=A218,1,0)</f>
        <v>#VALUE!</v>
      </c>
      <c r="N209" t="e">
        <f>IF(Tabel1[[#All],[Type kostenplan]]=A216,1,0)</f>
        <v>#VALUE!</v>
      </c>
      <c r="O209" t="e">
        <f>$F$20+$F$17*Input!B209+$F$18*M209+$F$19*N209</f>
        <v>#VALUE!</v>
      </c>
      <c r="P209">
        <f>MAX(0,IF(hulpblad!$D$2=ISBLANK(Tabel1[Totale EFRO]),IFERROR(O209,0),0))</f>
        <v>0</v>
      </c>
      <c r="Q20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09">
        <f>$F$26+$F$25*Input!B209</f>
        <v>1.061596</v>
      </c>
      <c r="S209">
        <f>IFERROR(IF(Q209=1,IF(Tabel1[Publiek of Privaat?]="Privaat",0,MAX(0,IF(hulpblad!$D$2=ISBLANK(Tabel1[Publiek of Privaat?]),IFERROR(R209,0),0))),0),0)</f>
        <v>0</v>
      </c>
      <c r="T209">
        <f>$F$32+$F$31*Input!B209</f>
        <v>6.3128900000000002E-2</v>
      </c>
      <c r="U209">
        <f>IFERROR(IF(Q209=1,IF(Tabel1[Publiek of Privaat?]="Publiek",0,MAX(0,IF(hulpblad!$D$2=ISBLANK(Tabel1[Publiek of Privaat?]),IFERROR(T209,0),0))),0),0)</f>
        <v>0</v>
      </c>
    </row>
    <row r="210" spans="12:21" x14ac:dyDescent="0.2">
      <c r="L210" t="e">
        <f>Tabel1[[#All],[Partner]]</f>
        <v>#VALUE!</v>
      </c>
      <c r="M210" t="e">
        <f>IF(Tabel1[[#All],[Type kostenplan]]=A219,1,0)</f>
        <v>#VALUE!</v>
      </c>
      <c r="N210" t="e">
        <f>IF(Tabel1[[#All],[Type kostenplan]]=A217,1,0)</f>
        <v>#VALUE!</v>
      </c>
      <c r="O210" t="e">
        <f>$F$20+$F$17*Input!B210+$F$18*M210+$F$19*N210</f>
        <v>#VALUE!</v>
      </c>
      <c r="P210">
        <f>MAX(0,IF(hulpblad!$D$2=ISBLANK(Tabel1[Totale EFRO]),IFERROR(O210,0),0))</f>
        <v>0</v>
      </c>
      <c r="Q21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10">
        <f>$F$26+$F$25*Input!B210</f>
        <v>1.061596</v>
      </c>
      <c r="S210">
        <f>IFERROR(IF(Q210=1,IF(Tabel1[Publiek of Privaat?]="Privaat",0,MAX(0,IF(hulpblad!$D$2=ISBLANK(Tabel1[Publiek of Privaat?]),IFERROR(R210,0),0))),0),0)</f>
        <v>0</v>
      </c>
      <c r="T210">
        <f>$F$32+$F$31*Input!B210</f>
        <v>6.3128900000000002E-2</v>
      </c>
      <c r="U210">
        <f>IFERROR(IF(Q210=1,IF(Tabel1[Publiek of Privaat?]="Publiek",0,MAX(0,IF(hulpblad!$D$2=ISBLANK(Tabel1[Publiek of Privaat?]),IFERROR(T210,0),0))),0),0)</f>
        <v>0</v>
      </c>
    </row>
    <row r="211" spans="12:21" x14ac:dyDescent="0.2">
      <c r="L211" t="e">
        <f>Tabel1[[#All],[Partner]]</f>
        <v>#VALUE!</v>
      </c>
      <c r="M211" t="e">
        <f>IF(Tabel1[[#All],[Type kostenplan]]=A220,1,0)</f>
        <v>#VALUE!</v>
      </c>
      <c r="N211" t="e">
        <f>IF(Tabel1[[#All],[Type kostenplan]]=A218,1,0)</f>
        <v>#VALUE!</v>
      </c>
      <c r="O211" t="e">
        <f>$F$20+$F$17*Input!B211+$F$18*M211+$F$19*N211</f>
        <v>#VALUE!</v>
      </c>
      <c r="P211">
        <f>MAX(0,IF(hulpblad!$D$2=ISBLANK(Tabel1[Totale EFRO]),IFERROR(O211,0),0))</f>
        <v>0</v>
      </c>
      <c r="Q21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11">
        <f>$F$26+$F$25*Input!B211</f>
        <v>1.061596</v>
      </c>
      <c r="S211">
        <f>IFERROR(IF(Q211=1,IF(Tabel1[Publiek of Privaat?]="Privaat",0,MAX(0,IF(hulpblad!$D$2=ISBLANK(Tabel1[Publiek of Privaat?]),IFERROR(R211,0),0))),0),0)</f>
        <v>0</v>
      </c>
      <c r="T211">
        <f>$F$32+$F$31*Input!B211</f>
        <v>6.3128900000000002E-2</v>
      </c>
      <c r="U211">
        <f>IFERROR(IF(Q211=1,IF(Tabel1[Publiek of Privaat?]="Publiek",0,MAX(0,IF(hulpblad!$D$2=ISBLANK(Tabel1[Publiek of Privaat?]),IFERROR(T211,0),0))),0),0)</f>
        <v>0</v>
      </c>
    </row>
    <row r="212" spans="12:21" x14ac:dyDescent="0.2">
      <c r="L212" t="e">
        <f>Tabel1[[#All],[Partner]]</f>
        <v>#VALUE!</v>
      </c>
      <c r="M212" t="e">
        <f>IF(Tabel1[[#All],[Type kostenplan]]=A221,1,0)</f>
        <v>#VALUE!</v>
      </c>
      <c r="N212" t="e">
        <f>IF(Tabel1[[#All],[Type kostenplan]]=A219,1,0)</f>
        <v>#VALUE!</v>
      </c>
      <c r="O212" t="e">
        <f>$F$20+$F$17*Input!B212+$F$18*M212+$F$19*N212</f>
        <v>#VALUE!</v>
      </c>
      <c r="P212">
        <f>MAX(0,IF(hulpblad!$D$2=ISBLANK(Tabel1[Totale EFRO]),IFERROR(O212,0),0))</f>
        <v>0</v>
      </c>
      <c r="Q21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12">
        <f>$F$26+$F$25*Input!B212</f>
        <v>1.061596</v>
      </c>
      <c r="S212">
        <f>IFERROR(IF(Q212=1,IF(Tabel1[Publiek of Privaat?]="Privaat",0,MAX(0,IF(hulpblad!$D$2=ISBLANK(Tabel1[Publiek of Privaat?]),IFERROR(R212,0),0))),0),0)</f>
        <v>0</v>
      </c>
      <c r="T212">
        <f>$F$32+$F$31*Input!B212</f>
        <v>6.3128900000000002E-2</v>
      </c>
      <c r="U212">
        <f>IFERROR(IF(Q212=1,IF(Tabel1[Publiek of Privaat?]="Publiek",0,MAX(0,IF(hulpblad!$D$2=ISBLANK(Tabel1[Publiek of Privaat?]),IFERROR(T212,0),0))),0),0)</f>
        <v>0</v>
      </c>
    </row>
    <row r="213" spans="12:21" x14ac:dyDescent="0.2">
      <c r="L213" t="e">
        <f>Tabel1[[#All],[Partner]]</f>
        <v>#VALUE!</v>
      </c>
      <c r="M213" t="e">
        <f>IF(Tabel1[[#All],[Type kostenplan]]=A222,1,0)</f>
        <v>#VALUE!</v>
      </c>
      <c r="N213" t="e">
        <f>IF(Tabel1[[#All],[Type kostenplan]]=A220,1,0)</f>
        <v>#VALUE!</v>
      </c>
      <c r="O213" t="e">
        <f>$F$20+$F$17*Input!B213+$F$18*M213+$F$19*N213</f>
        <v>#VALUE!</v>
      </c>
      <c r="P213">
        <f>MAX(0,IF(hulpblad!$D$2=ISBLANK(Tabel1[Totale EFRO]),IFERROR(O213,0),0))</f>
        <v>0</v>
      </c>
      <c r="Q21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13">
        <f>$F$26+$F$25*Input!B213</f>
        <v>1.061596</v>
      </c>
      <c r="S213">
        <f>IFERROR(IF(Q213=1,IF(Tabel1[Publiek of Privaat?]="Privaat",0,MAX(0,IF(hulpblad!$D$2=ISBLANK(Tabel1[Publiek of Privaat?]),IFERROR(R213,0),0))),0),0)</f>
        <v>0</v>
      </c>
      <c r="T213">
        <f>$F$32+$F$31*Input!B213</f>
        <v>6.3128900000000002E-2</v>
      </c>
      <c r="U213">
        <f>IFERROR(IF(Q213=1,IF(Tabel1[Publiek of Privaat?]="Publiek",0,MAX(0,IF(hulpblad!$D$2=ISBLANK(Tabel1[Publiek of Privaat?]),IFERROR(T213,0),0))),0),0)</f>
        <v>0</v>
      </c>
    </row>
    <row r="214" spans="12:21" x14ac:dyDescent="0.2">
      <c r="L214" t="e">
        <f>Tabel1[[#All],[Partner]]</f>
        <v>#VALUE!</v>
      </c>
      <c r="M214" t="e">
        <f>IF(Tabel1[[#All],[Type kostenplan]]=A223,1,0)</f>
        <v>#VALUE!</v>
      </c>
      <c r="N214" t="e">
        <f>IF(Tabel1[[#All],[Type kostenplan]]=A221,1,0)</f>
        <v>#VALUE!</v>
      </c>
      <c r="O214" t="e">
        <f>$F$20+$F$17*Input!B214+$F$18*M214+$F$19*N214</f>
        <v>#VALUE!</v>
      </c>
      <c r="P214">
        <f>MAX(0,IF(hulpblad!$D$2=ISBLANK(Tabel1[Totale EFRO]),IFERROR(O214,0),0))</f>
        <v>0</v>
      </c>
      <c r="Q21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14">
        <f>$F$26+$F$25*Input!B214</f>
        <v>1.061596</v>
      </c>
      <c r="S214">
        <f>IFERROR(IF(Q214=1,IF(Tabel1[Publiek of Privaat?]="Privaat",0,MAX(0,IF(hulpblad!$D$2=ISBLANK(Tabel1[Publiek of Privaat?]),IFERROR(R214,0),0))),0),0)</f>
        <v>0</v>
      </c>
      <c r="T214">
        <f>$F$32+$F$31*Input!B214</f>
        <v>6.3128900000000002E-2</v>
      </c>
      <c r="U214">
        <f>IFERROR(IF(Q214=1,IF(Tabel1[Publiek of Privaat?]="Publiek",0,MAX(0,IF(hulpblad!$D$2=ISBLANK(Tabel1[Publiek of Privaat?]),IFERROR(T214,0),0))),0),0)</f>
        <v>0</v>
      </c>
    </row>
    <row r="215" spans="12:21" x14ac:dyDescent="0.2">
      <c r="L215" t="e">
        <f>Tabel1[[#All],[Partner]]</f>
        <v>#VALUE!</v>
      </c>
      <c r="M215" t="e">
        <f>IF(Tabel1[[#All],[Type kostenplan]]=A224,1,0)</f>
        <v>#VALUE!</v>
      </c>
      <c r="N215" t="e">
        <f>IF(Tabel1[[#All],[Type kostenplan]]=A222,1,0)</f>
        <v>#VALUE!</v>
      </c>
      <c r="O215" t="e">
        <f>$F$20+$F$17*Input!B215+$F$18*M215+$F$19*N215</f>
        <v>#VALUE!</v>
      </c>
      <c r="P215">
        <f>MAX(0,IF(hulpblad!$D$2=ISBLANK(Tabel1[Totale EFRO]),IFERROR(O215,0),0))</f>
        <v>0</v>
      </c>
      <c r="Q21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15">
        <f>$F$26+$F$25*Input!B215</f>
        <v>1.061596</v>
      </c>
      <c r="S215">
        <f>IFERROR(IF(Q215=1,IF(Tabel1[Publiek of Privaat?]="Privaat",0,MAX(0,IF(hulpblad!$D$2=ISBLANK(Tabel1[Publiek of Privaat?]),IFERROR(R215,0),0))),0),0)</f>
        <v>0</v>
      </c>
      <c r="T215">
        <f>$F$32+$F$31*Input!B215</f>
        <v>6.3128900000000002E-2</v>
      </c>
      <c r="U215">
        <f>IFERROR(IF(Q215=1,IF(Tabel1[Publiek of Privaat?]="Publiek",0,MAX(0,IF(hulpblad!$D$2=ISBLANK(Tabel1[Publiek of Privaat?]),IFERROR(T215,0),0))),0),0)</f>
        <v>0</v>
      </c>
    </row>
    <row r="216" spans="12:21" x14ac:dyDescent="0.2">
      <c r="L216" t="e">
        <f>Tabel1[[#All],[Partner]]</f>
        <v>#VALUE!</v>
      </c>
      <c r="M216" t="e">
        <f>IF(Tabel1[[#All],[Type kostenplan]]=A225,1,0)</f>
        <v>#VALUE!</v>
      </c>
      <c r="N216" t="e">
        <f>IF(Tabel1[[#All],[Type kostenplan]]=A223,1,0)</f>
        <v>#VALUE!</v>
      </c>
      <c r="O216" t="e">
        <f>$F$20+$F$17*Input!B216+$F$18*M216+$F$19*N216</f>
        <v>#VALUE!</v>
      </c>
      <c r="P216">
        <f>MAX(0,IF(hulpblad!$D$2=ISBLANK(Tabel1[Totale EFRO]),IFERROR(O216,0),0))</f>
        <v>0</v>
      </c>
      <c r="Q21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16">
        <f>$F$26+$F$25*Input!B216</f>
        <v>1.061596</v>
      </c>
      <c r="S216">
        <f>IFERROR(IF(Q216=1,IF(Tabel1[Publiek of Privaat?]="Privaat",0,MAX(0,IF(hulpblad!$D$2=ISBLANK(Tabel1[Publiek of Privaat?]),IFERROR(R216,0),0))),0),0)</f>
        <v>0</v>
      </c>
      <c r="T216">
        <f>$F$32+$F$31*Input!B216</f>
        <v>6.3128900000000002E-2</v>
      </c>
      <c r="U216">
        <f>IFERROR(IF(Q216=1,IF(Tabel1[Publiek of Privaat?]="Publiek",0,MAX(0,IF(hulpblad!$D$2=ISBLANK(Tabel1[Publiek of Privaat?]),IFERROR(T216,0),0))),0),0)</f>
        <v>0</v>
      </c>
    </row>
    <row r="217" spans="12:21" x14ac:dyDescent="0.2">
      <c r="L217" t="e">
        <f>Tabel1[[#All],[Partner]]</f>
        <v>#VALUE!</v>
      </c>
      <c r="M217" t="e">
        <f>IF(Tabel1[[#All],[Type kostenplan]]=A226,1,0)</f>
        <v>#VALUE!</v>
      </c>
      <c r="N217" t="e">
        <f>IF(Tabel1[[#All],[Type kostenplan]]=A224,1,0)</f>
        <v>#VALUE!</v>
      </c>
      <c r="O217" t="e">
        <f>$F$20+$F$17*Input!B217+$F$18*M217+$F$19*N217</f>
        <v>#VALUE!</v>
      </c>
      <c r="P217">
        <f>MAX(0,IF(hulpblad!$D$2=ISBLANK(Tabel1[Totale EFRO]),IFERROR(O217,0),0))</f>
        <v>0</v>
      </c>
      <c r="Q21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17">
        <f>$F$26+$F$25*Input!B217</f>
        <v>1.061596</v>
      </c>
      <c r="S217">
        <f>IFERROR(IF(Q217=1,IF(Tabel1[Publiek of Privaat?]="Privaat",0,MAX(0,IF(hulpblad!$D$2=ISBLANK(Tabel1[Publiek of Privaat?]),IFERROR(R217,0),0))),0),0)</f>
        <v>0</v>
      </c>
      <c r="T217">
        <f>$F$32+$F$31*Input!B217</f>
        <v>6.3128900000000002E-2</v>
      </c>
      <c r="U217">
        <f>IFERROR(IF(Q217=1,IF(Tabel1[Publiek of Privaat?]="Publiek",0,MAX(0,IF(hulpblad!$D$2=ISBLANK(Tabel1[Publiek of Privaat?]),IFERROR(T217,0),0))),0),0)</f>
        <v>0</v>
      </c>
    </row>
    <row r="218" spans="12:21" x14ac:dyDescent="0.2">
      <c r="L218" t="e">
        <f>Tabel1[[#All],[Partner]]</f>
        <v>#VALUE!</v>
      </c>
      <c r="M218" t="e">
        <f>IF(Tabel1[[#All],[Type kostenplan]]=A227,1,0)</f>
        <v>#VALUE!</v>
      </c>
      <c r="N218" t="e">
        <f>IF(Tabel1[[#All],[Type kostenplan]]=A225,1,0)</f>
        <v>#VALUE!</v>
      </c>
      <c r="O218" t="e">
        <f>$F$20+$F$17*Input!B218+$F$18*M218+$F$19*N218</f>
        <v>#VALUE!</v>
      </c>
      <c r="P218">
        <f>MAX(0,IF(hulpblad!$D$2=ISBLANK(Tabel1[Totale EFRO]),IFERROR(O218,0),0))</f>
        <v>0</v>
      </c>
      <c r="Q21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18">
        <f>$F$26+$F$25*Input!B218</f>
        <v>1.061596</v>
      </c>
      <c r="S218">
        <f>IFERROR(IF(Q218=1,IF(Tabel1[Publiek of Privaat?]="Privaat",0,MAX(0,IF(hulpblad!$D$2=ISBLANK(Tabel1[Publiek of Privaat?]),IFERROR(R218,0),0))),0),0)</f>
        <v>0</v>
      </c>
      <c r="T218">
        <f>$F$32+$F$31*Input!B218</f>
        <v>6.3128900000000002E-2</v>
      </c>
      <c r="U218">
        <f>IFERROR(IF(Q218=1,IF(Tabel1[Publiek of Privaat?]="Publiek",0,MAX(0,IF(hulpblad!$D$2=ISBLANK(Tabel1[Publiek of Privaat?]),IFERROR(T218,0),0))),0),0)</f>
        <v>0</v>
      </c>
    </row>
    <row r="219" spans="12:21" x14ac:dyDescent="0.2">
      <c r="L219" t="e">
        <f>Tabel1[[#All],[Partner]]</f>
        <v>#VALUE!</v>
      </c>
      <c r="M219" t="e">
        <f>IF(Tabel1[[#All],[Type kostenplan]]=A228,1,0)</f>
        <v>#VALUE!</v>
      </c>
      <c r="N219" t="e">
        <f>IF(Tabel1[[#All],[Type kostenplan]]=A226,1,0)</f>
        <v>#VALUE!</v>
      </c>
      <c r="O219" t="e">
        <f>$F$20+$F$17*Input!B219+$F$18*M219+$F$19*N219</f>
        <v>#VALUE!</v>
      </c>
      <c r="P219">
        <f>MAX(0,IF(hulpblad!$D$2=ISBLANK(Tabel1[Totale EFRO]),IFERROR(O219,0),0))</f>
        <v>0</v>
      </c>
      <c r="Q21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19">
        <f>$F$26+$F$25*Input!B219</f>
        <v>1.061596</v>
      </c>
      <c r="S219">
        <f>IFERROR(IF(Q219=1,IF(Tabel1[Publiek of Privaat?]="Privaat",0,MAX(0,IF(hulpblad!$D$2=ISBLANK(Tabel1[Publiek of Privaat?]),IFERROR(R219,0),0))),0),0)</f>
        <v>0</v>
      </c>
      <c r="T219">
        <f>$F$32+$F$31*Input!B219</f>
        <v>6.3128900000000002E-2</v>
      </c>
      <c r="U219">
        <f>IFERROR(IF(Q219=1,IF(Tabel1[Publiek of Privaat?]="Publiek",0,MAX(0,IF(hulpblad!$D$2=ISBLANK(Tabel1[Publiek of Privaat?]),IFERROR(T219,0),0))),0),0)</f>
        <v>0</v>
      </c>
    </row>
    <row r="220" spans="12:21" x14ac:dyDescent="0.2">
      <c r="L220" t="e">
        <f>Tabel1[[#All],[Partner]]</f>
        <v>#VALUE!</v>
      </c>
      <c r="M220" t="e">
        <f>IF(Tabel1[[#All],[Type kostenplan]]=A229,1,0)</f>
        <v>#VALUE!</v>
      </c>
      <c r="N220" t="e">
        <f>IF(Tabel1[[#All],[Type kostenplan]]=A227,1,0)</f>
        <v>#VALUE!</v>
      </c>
      <c r="O220" t="e">
        <f>$F$20+$F$17*Input!B220+$F$18*M220+$F$19*N220</f>
        <v>#VALUE!</v>
      </c>
      <c r="P220">
        <f>MAX(0,IF(hulpblad!$D$2=ISBLANK(Tabel1[Totale EFRO]),IFERROR(O220,0),0))</f>
        <v>0</v>
      </c>
      <c r="Q22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20">
        <f>$F$26+$F$25*Input!B220</f>
        <v>1.061596</v>
      </c>
      <c r="S220">
        <f>IFERROR(IF(Q220=1,IF(Tabel1[Publiek of Privaat?]="Privaat",0,MAX(0,IF(hulpblad!$D$2=ISBLANK(Tabel1[Publiek of Privaat?]),IFERROR(R220,0),0))),0),0)</f>
        <v>0</v>
      </c>
      <c r="T220">
        <f>$F$32+$F$31*Input!B220</f>
        <v>6.3128900000000002E-2</v>
      </c>
      <c r="U220">
        <f>IFERROR(IF(Q220=1,IF(Tabel1[Publiek of Privaat?]="Publiek",0,MAX(0,IF(hulpblad!$D$2=ISBLANK(Tabel1[Publiek of Privaat?]),IFERROR(T220,0),0))),0),0)</f>
        <v>0</v>
      </c>
    </row>
    <row r="221" spans="12:21" x14ac:dyDescent="0.2">
      <c r="L221" t="e">
        <f>Tabel1[[#All],[Partner]]</f>
        <v>#VALUE!</v>
      </c>
      <c r="M221" t="e">
        <f>IF(Tabel1[[#All],[Type kostenplan]]=A230,1,0)</f>
        <v>#VALUE!</v>
      </c>
      <c r="N221" t="e">
        <f>IF(Tabel1[[#All],[Type kostenplan]]=A228,1,0)</f>
        <v>#VALUE!</v>
      </c>
      <c r="O221" t="e">
        <f>$F$20+$F$17*Input!B221+$F$18*M221+$F$19*N221</f>
        <v>#VALUE!</v>
      </c>
      <c r="P221">
        <f>MAX(0,IF(hulpblad!$D$2=ISBLANK(Tabel1[Totale EFRO]),IFERROR(O221,0),0))</f>
        <v>0</v>
      </c>
      <c r="Q22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21">
        <f>$F$26+$F$25*Input!B221</f>
        <v>1.061596</v>
      </c>
      <c r="S221">
        <f>IFERROR(IF(Q221=1,IF(Tabel1[Publiek of Privaat?]="Privaat",0,MAX(0,IF(hulpblad!$D$2=ISBLANK(Tabel1[Publiek of Privaat?]),IFERROR(R221,0),0))),0),0)</f>
        <v>0</v>
      </c>
      <c r="T221">
        <f>$F$32+$F$31*Input!B221</f>
        <v>6.3128900000000002E-2</v>
      </c>
      <c r="U221">
        <f>IFERROR(IF(Q221=1,IF(Tabel1[Publiek of Privaat?]="Publiek",0,MAX(0,IF(hulpblad!$D$2=ISBLANK(Tabel1[Publiek of Privaat?]),IFERROR(T221,0),0))),0),0)</f>
        <v>0</v>
      </c>
    </row>
    <row r="222" spans="12:21" x14ac:dyDescent="0.2">
      <c r="L222" t="e">
        <f>Tabel1[[#All],[Partner]]</f>
        <v>#VALUE!</v>
      </c>
      <c r="M222" t="e">
        <f>IF(Tabel1[[#All],[Type kostenplan]]=A231,1,0)</f>
        <v>#VALUE!</v>
      </c>
      <c r="N222" t="e">
        <f>IF(Tabel1[[#All],[Type kostenplan]]=A229,1,0)</f>
        <v>#VALUE!</v>
      </c>
      <c r="O222" t="e">
        <f>$F$20+$F$17*Input!B222+$F$18*M222+$F$19*N222</f>
        <v>#VALUE!</v>
      </c>
      <c r="P222">
        <f>MAX(0,IF(hulpblad!$D$2=ISBLANK(Tabel1[Totale EFRO]),IFERROR(O222,0),0))</f>
        <v>0</v>
      </c>
      <c r="Q22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22">
        <f>$F$26+$F$25*Input!B222</f>
        <v>1.061596</v>
      </c>
      <c r="S222">
        <f>IFERROR(IF(Q222=1,IF(Tabel1[Publiek of Privaat?]="Privaat",0,MAX(0,IF(hulpblad!$D$2=ISBLANK(Tabel1[Publiek of Privaat?]),IFERROR(R222,0),0))),0),0)</f>
        <v>0</v>
      </c>
      <c r="T222">
        <f>$F$32+$F$31*Input!B222</f>
        <v>6.3128900000000002E-2</v>
      </c>
      <c r="U222">
        <f>IFERROR(IF(Q222=1,IF(Tabel1[Publiek of Privaat?]="Publiek",0,MAX(0,IF(hulpblad!$D$2=ISBLANK(Tabel1[Publiek of Privaat?]),IFERROR(T222,0),0))),0),0)</f>
        <v>0</v>
      </c>
    </row>
    <row r="223" spans="12:21" x14ac:dyDescent="0.2">
      <c r="L223" t="e">
        <f>Tabel1[[#All],[Partner]]</f>
        <v>#VALUE!</v>
      </c>
      <c r="M223" t="e">
        <f>IF(Tabel1[[#All],[Type kostenplan]]=A232,1,0)</f>
        <v>#VALUE!</v>
      </c>
      <c r="N223" t="e">
        <f>IF(Tabel1[[#All],[Type kostenplan]]=A230,1,0)</f>
        <v>#VALUE!</v>
      </c>
      <c r="O223" t="e">
        <f>$F$20+$F$17*Input!B223+$F$18*M223+$F$19*N223</f>
        <v>#VALUE!</v>
      </c>
      <c r="P223">
        <f>MAX(0,IF(hulpblad!$D$2=ISBLANK(Tabel1[Totale EFRO]),IFERROR(O223,0),0))</f>
        <v>0</v>
      </c>
      <c r="Q22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23">
        <f>$F$26+$F$25*Input!B223</f>
        <v>1.061596</v>
      </c>
      <c r="S223">
        <f>IFERROR(IF(Q223=1,IF(Tabel1[Publiek of Privaat?]="Privaat",0,MAX(0,IF(hulpblad!$D$2=ISBLANK(Tabel1[Publiek of Privaat?]),IFERROR(R223,0),0))),0),0)</f>
        <v>0</v>
      </c>
      <c r="T223">
        <f>$F$32+$F$31*Input!B223</f>
        <v>6.3128900000000002E-2</v>
      </c>
      <c r="U223">
        <f>IFERROR(IF(Q223=1,IF(Tabel1[Publiek of Privaat?]="Publiek",0,MAX(0,IF(hulpblad!$D$2=ISBLANK(Tabel1[Publiek of Privaat?]),IFERROR(T223,0),0))),0),0)</f>
        <v>0</v>
      </c>
    </row>
    <row r="224" spans="12:21" x14ac:dyDescent="0.2">
      <c r="L224" t="e">
        <f>Tabel1[[#All],[Partner]]</f>
        <v>#VALUE!</v>
      </c>
      <c r="M224" t="e">
        <f>IF(Tabel1[[#All],[Type kostenplan]]=A233,1,0)</f>
        <v>#VALUE!</v>
      </c>
      <c r="N224" t="e">
        <f>IF(Tabel1[[#All],[Type kostenplan]]=A231,1,0)</f>
        <v>#VALUE!</v>
      </c>
      <c r="O224" t="e">
        <f>$F$20+$F$17*Input!B224+$F$18*M224+$F$19*N224</f>
        <v>#VALUE!</v>
      </c>
      <c r="P224">
        <f>MAX(0,IF(hulpblad!$D$2=ISBLANK(Tabel1[Totale EFRO]),IFERROR(O224,0),0))</f>
        <v>0</v>
      </c>
      <c r="Q22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24">
        <f>$F$26+$F$25*Input!B224</f>
        <v>1.061596</v>
      </c>
      <c r="S224">
        <f>IFERROR(IF(Q224=1,IF(Tabel1[Publiek of Privaat?]="Privaat",0,MAX(0,IF(hulpblad!$D$2=ISBLANK(Tabel1[Publiek of Privaat?]),IFERROR(R224,0),0))),0),0)</f>
        <v>0</v>
      </c>
      <c r="T224">
        <f>$F$32+$F$31*Input!B224</f>
        <v>6.3128900000000002E-2</v>
      </c>
      <c r="U224">
        <f>IFERROR(IF(Q224=1,IF(Tabel1[Publiek of Privaat?]="Publiek",0,MAX(0,IF(hulpblad!$D$2=ISBLANK(Tabel1[Publiek of Privaat?]),IFERROR(T224,0),0))),0),0)</f>
        <v>0</v>
      </c>
    </row>
    <row r="225" spans="12:21" x14ac:dyDescent="0.2">
      <c r="L225" t="e">
        <f>Tabel1[[#All],[Partner]]</f>
        <v>#VALUE!</v>
      </c>
      <c r="M225" t="e">
        <f>IF(Tabel1[[#All],[Type kostenplan]]=A234,1,0)</f>
        <v>#VALUE!</v>
      </c>
      <c r="N225" t="e">
        <f>IF(Tabel1[[#All],[Type kostenplan]]=A232,1,0)</f>
        <v>#VALUE!</v>
      </c>
      <c r="O225" t="e">
        <f>$F$20+$F$17*Input!B225+$F$18*M225+$F$19*N225</f>
        <v>#VALUE!</v>
      </c>
      <c r="P225">
        <f>MAX(0,IF(hulpblad!$D$2=ISBLANK(Tabel1[Totale EFRO]),IFERROR(O225,0),0))</f>
        <v>0</v>
      </c>
      <c r="Q22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25">
        <f>$F$26+$F$25*Input!B225</f>
        <v>1.061596</v>
      </c>
      <c r="S225">
        <f>IFERROR(IF(Q225=1,IF(Tabel1[Publiek of Privaat?]="Privaat",0,MAX(0,IF(hulpblad!$D$2=ISBLANK(Tabel1[Publiek of Privaat?]),IFERROR(R225,0),0))),0),0)</f>
        <v>0</v>
      </c>
      <c r="T225">
        <f>$F$32+$F$31*Input!B225</f>
        <v>6.3128900000000002E-2</v>
      </c>
      <c r="U225">
        <f>IFERROR(IF(Q225=1,IF(Tabel1[Publiek of Privaat?]="Publiek",0,MAX(0,IF(hulpblad!$D$2=ISBLANK(Tabel1[Publiek of Privaat?]),IFERROR(T225,0),0))),0),0)</f>
        <v>0</v>
      </c>
    </row>
    <row r="226" spans="12:21" x14ac:dyDescent="0.2">
      <c r="L226" t="e">
        <f>Tabel1[[#All],[Partner]]</f>
        <v>#VALUE!</v>
      </c>
      <c r="M226" t="e">
        <f>IF(Tabel1[[#All],[Type kostenplan]]=A235,1,0)</f>
        <v>#VALUE!</v>
      </c>
      <c r="N226" t="e">
        <f>IF(Tabel1[[#All],[Type kostenplan]]=A233,1,0)</f>
        <v>#VALUE!</v>
      </c>
      <c r="O226" t="e">
        <f>$F$20+$F$17*Input!B226+$F$18*M226+$F$19*N226</f>
        <v>#VALUE!</v>
      </c>
      <c r="P226">
        <f>MAX(0,IF(hulpblad!$D$2=ISBLANK(Tabel1[Totale EFRO]),IFERROR(O226,0),0))</f>
        <v>0</v>
      </c>
      <c r="Q22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26">
        <f>$F$26+$F$25*Input!B226</f>
        <v>1.061596</v>
      </c>
      <c r="S226">
        <f>IFERROR(IF(Q226=1,IF(Tabel1[Publiek of Privaat?]="Privaat",0,MAX(0,IF(hulpblad!$D$2=ISBLANK(Tabel1[Publiek of Privaat?]),IFERROR(R226,0),0))),0),0)</f>
        <v>0</v>
      </c>
      <c r="T226">
        <f>$F$32+$F$31*Input!B226</f>
        <v>6.3128900000000002E-2</v>
      </c>
      <c r="U226">
        <f>IFERROR(IF(Q226=1,IF(Tabel1[Publiek of Privaat?]="Publiek",0,MAX(0,IF(hulpblad!$D$2=ISBLANK(Tabel1[Publiek of Privaat?]),IFERROR(T226,0),0))),0),0)</f>
        <v>0</v>
      </c>
    </row>
    <row r="227" spans="12:21" x14ac:dyDescent="0.2">
      <c r="L227" t="e">
        <f>Tabel1[[#All],[Partner]]</f>
        <v>#VALUE!</v>
      </c>
      <c r="M227" t="e">
        <f>IF(Tabel1[[#All],[Type kostenplan]]=A236,1,0)</f>
        <v>#VALUE!</v>
      </c>
      <c r="N227" t="e">
        <f>IF(Tabel1[[#All],[Type kostenplan]]=A234,1,0)</f>
        <v>#VALUE!</v>
      </c>
      <c r="O227" t="e">
        <f>$F$20+$F$17*Input!B227+$F$18*M227+$F$19*N227</f>
        <v>#VALUE!</v>
      </c>
      <c r="P227">
        <f>MAX(0,IF(hulpblad!$D$2=ISBLANK(Tabel1[Totale EFRO]),IFERROR(O227,0),0))</f>
        <v>0</v>
      </c>
      <c r="Q22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27">
        <f>$F$26+$F$25*Input!B227</f>
        <v>1.061596</v>
      </c>
      <c r="S227">
        <f>IFERROR(IF(Q227=1,IF(Tabel1[Publiek of Privaat?]="Privaat",0,MAX(0,IF(hulpblad!$D$2=ISBLANK(Tabel1[Publiek of Privaat?]),IFERROR(R227,0),0))),0),0)</f>
        <v>0</v>
      </c>
      <c r="T227">
        <f>$F$32+$F$31*Input!B227</f>
        <v>6.3128900000000002E-2</v>
      </c>
      <c r="U227">
        <f>IFERROR(IF(Q227=1,IF(Tabel1[Publiek of Privaat?]="Publiek",0,MAX(0,IF(hulpblad!$D$2=ISBLANK(Tabel1[Publiek of Privaat?]),IFERROR(T227,0),0))),0),0)</f>
        <v>0</v>
      </c>
    </row>
    <row r="228" spans="12:21" x14ac:dyDescent="0.2">
      <c r="L228" t="e">
        <f>Tabel1[[#All],[Partner]]</f>
        <v>#VALUE!</v>
      </c>
      <c r="M228" t="e">
        <f>IF(Tabel1[[#All],[Type kostenplan]]=A237,1,0)</f>
        <v>#VALUE!</v>
      </c>
      <c r="N228" t="e">
        <f>IF(Tabel1[[#All],[Type kostenplan]]=A235,1,0)</f>
        <v>#VALUE!</v>
      </c>
      <c r="O228" t="e">
        <f>$F$20+$F$17*Input!B228+$F$18*M228+$F$19*N228</f>
        <v>#VALUE!</v>
      </c>
      <c r="P228">
        <f>MAX(0,IF(hulpblad!$D$2=ISBLANK(Tabel1[Totale EFRO]),IFERROR(O228,0),0))</f>
        <v>0</v>
      </c>
      <c r="Q22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28">
        <f>$F$26+$F$25*Input!B228</f>
        <v>1.061596</v>
      </c>
      <c r="S228">
        <f>IFERROR(IF(Q228=1,IF(Tabel1[Publiek of Privaat?]="Privaat",0,MAX(0,IF(hulpblad!$D$2=ISBLANK(Tabel1[Publiek of Privaat?]),IFERROR(R228,0),0))),0),0)</f>
        <v>0</v>
      </c>
      <c r="T228">
        <f>$F$32+$F$31*Input!B228</f>
        <v>6.3128900000000002E-2</v>
      </c>
      <c r="U228">
        <f>IFERROR(IF(Q228=1,IF(Tabel1[Publiek of Privaat?]="Publiek",0,MAX(0,IF(hulpblad!$D$2=ISBLANK(Tabel1[Publiek of Privaat?]),IFERROR(T228,0),0))),0),0)</f>
        <v>0</v>
      </c>
    </row>
    <row r="229" spans="12:21" x14ac:dyDescent="0.2">
      <c r="L229" t="e">
        <f>Tabel1[[#All],[Partner]]</f>
        <v>#VALUE!</v>
      </c>
      <c r="M229" t="e">
        <f>IF(Tabel1[[#All],[Type kostenplan]]=A238,1,0)</f>
        <v>#VALUE!</v>
      </c>
      <c r="N229" t="e">
        <f>IF(Tabel1[[#All],[Type kostenplan]]=A236,1,0)</f>
        <v>#VALUE!</v>
      </c>
      <c r="O229" t="e">
        <f>$F$20+$F$17*Input!B229+$F$18*M229+$F$19*N229</f>
        <v>#VALUE!</v>
      </c>
      <c r="P229">
        <f>MAX(0,IF(hulpblad!$D$2=ISBLANK(Tabel1[Totale EFRO]),IFERROR(O229,0),0))</f>
        <v>0</v>
      </c>
      <c r="Q22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29">
        <f>$F$26+$F$25*Input!B229</f>
        <v>1.061596</v>
      </c>
      <c r="S229">
        <f>IFERROR(IF(Q229=1,IF(Tabel1[Publiek of Privaat?]="Privaat",0,MAX(0,IF(hulpblad!$D$2=ISBLANK(Tabel1[Publiek of Privaat?]),IFERROR(R229,0),0))),0),0)</f>
        <v>0</v>
      </c>
      <c r="T229">
        <f>$F$32+$F$31*Input!B229</f>
        <v>6.3128900000000002E-2</v>
      </c>
      <c r="U229">
        <f>IFERROR(IF(Q229=1,IF(Tabel1[Publiek of Privaat?]="Publiek",0,MAX(0,IF(hulpblad!$D$2=ISBLANK(Tabel1[Publiek of Privaat?]),IFERROR(T229,0),0))),0),0)</f>
        <v>0</v>
      </c>
    </row>
    <row r="230" spans="12:21" x14ac:dyDescent="0.2">
      <c r="L230" t="e">
        <f>Tabel1[[#All],[Partner]]</f>
        <v>#VALUE!</v>
      </c>
      <c r="M230" t="e">
        <f>IF(Tabel1[[#All],[Type kostenplan]]=A239,1,0)</f>
        <v>#VALUE!</v>
      </c>
      <c r="N230" t="e">
        <f>IF(Tabel1[[#All],[Type kostenplan]]=A237,1,0)</f>
        <v>#VALUE!</v>
      </c>
      <c r="O230" t="e">
        <f>$F$20+$F$17*Input!B230+$F$18*M230+$F$19*N230</f>
        <v>#VALUE!</v>
      </c>
      <c r="P230">
        <f>MAX(0,IF(hulpblad!$D$2=ISBLANK(Tabel1[Totale EFRO]),IFERROR(O230,0),0))</f>
        <v>0</v>
      </c>
      <c r="Q23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30">
        <f>$F$26+$F$25*Input!B230</f>
        <v>1.061596</v>
      </c>
      <c r="S230">
        <f>IFERROR(IF(Q230=1,IF(Tabel1[Publiek of Privaat?]="Privaat",0,MAX(0,IF(hulpblad!$D$2=ISBLANK(Tabel1[Publiek of Privaat?]),IFERROR(R230,0),0))),0),0)</f>
        <v>0</v>
      </c>
      <c r="T230">
        <f>$F$32+$F$31*Input!B230</f>
        <v>6.3128900000000002E-2</v>
      </c>
      <c r="U230">
        <f>IFERROR(IF(Q230=1,IF(Tabel1[Publiek of Privaat?]="Publiek",0,MAX(0,IF(hulpblad!$D$2=ISBLANK(Tabel1[Publiek of Privaat?]),IFERROR(T230,0),0))),0),0)</f>
        <v>0</v>
      </c>
    </row>
    <row r="231" spans="12:21" x14ac:dyDescent="0.2">
      <c r="L231" t="e">
        <f>Tabel1[[#All],[Partner]]</f>
        <v>#VALUE!</v>
      </c>
      <c r="M231" t="e">
        <f>IF(Tabel1[[#All],[Type kostenplan]]=A240,1,0)</f>
        <v>#VALUE!</v>
      </c>
      <c r="N231" t="e">
        <f>IF(Tabel1[[#All],[Type kostenplan]]=A238,1,0)</f>
        <v>#VALUE!</v>
      </c>
      <c r="O231" t="e">
        <f>$F$20+$F$17*Input!B231+$F$18*M231+$F$19*N231</f>
        <v>#VALUE!</v>
      </c>
      <c r="P231">
        <f>MAX(0,IF(hulpblad!$D$2=ISBLANK(Tabel1[Totale EFRO]),IFERROR(O231,0),0))</f>
        <v>0</v>
      </c>
      <c r="Q23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31">
        <f>$F$26+$F$25*Input!B231</f>
        <v>1.061596</v>
      </c>
      <c r="S231">
        <f>IFERROR(IF(Q231=1,IF(Tabel1[Publiek of Privaat?]="Privaat",0,MAX(0,IF(hulpblad!$D$2=ISBLANK(Tabel1[Publiek of Privaat?]),IFERROR(R231,0),0))),0),0)</f>
        <v>0</v>
      </c>
      <c r="T231">
        <f>$F$32+$F$31*Input!B231</f>
        <v>6.3128900000000002E-2</v>
      </c>
      <c r="U231">
        <f>IFERROR(IF(Q231=1,IF(Tabel1[Publiek of Privaat?]="Publiek",0,MAX(0,IF(hulpblad!$D$2=ISBLANK(Tabel1[Publiek of Privaat?]),IFERROR(T231,0),0))),0),0)</f>
        <v>0</v>
      </c>
    </row>
    <row r="232" spans="12:21" x14ac:dyDescent="0.2">
      <c r="L232" t="e">
        <f>Tabel1[[#All],[Partner]]</f>
        <v>#VALUE!</v>
      </c>
      <c r="M232" t="e">
        <f>IF(Tabel1[[#All],[Type kostenplan]]=A241,1,0)</f>
        <v>#VALUE!</v>
      </c>
      <c r="N232" t="e">
        <f>IF(Tabel1[[#All],[Type kostenplan]]=A239,1,0)</f>
        <v>#VALUE!</v>
      </c>
      <c r="O232" t="e">
        <f>$F$20+$F$17*Input!B232+$F$18*M232+$F$19*N232</f>
        <v>#VALUE!</v>
      </c>
      <c r="P232">
        <f>MAX(0,IF(hulpblad!$D$2=ISBLANK(Tabel1[Totale EFRO]),IFERROR(O232,0),0))</f>
        <v>0</v>
      </c>
      <c r="Q23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32">
        <f>$F$26+$F$25*Input!B232</f>
        <v>1.061596</v>
      </c>
      <c r="S232">
        <f>IFERROR(IF(Q232=1,IF(Tabel1[Publiek of Privaat?]="Privaat",0,MAX(0,IF(hulpblad!$D$2=ISBLANK(Tabel1[Publiek of Privaat?]),IFERROR(R232,0),0))),0),0)</f>
        <v>0</v>
      </c>
      <c r="T232">
        <f>$F$32+$F$31*Input!B232</f>
        <v>6.3128900000000002E-2</v>
      </c>
      <c r="U232">
        <f>IFERROR(IF(Q232=1,IF(Tabel1[Publiek of Privaat?]="Publiek",0,MAX(0,IF(hulpblad!$D$2=ISBLANK(Tabel1[Publiek of Privaat?]),IFERROR(T232,0),0))),0),0)</f>
        <v>0</v>
      </c>
    </row>
    <row r="233" spans="12:21" x14ac:dyDescent="0.2">
      <c r="L233" t="e">
        <f>Tabel1[[#All],[Partner]]</f>
        <v>#VALUE!</v>
      </c>
      <c r="M233" t="e">
        <f>IF(Tabel1[[#All],[Type kostenplan]]=A242,1,0)</f>
        <v>#VALUE!</v>
      </c>
      <c r="N233" t="e">
        <f>IF(Tabel1[[#All],[Type kostenplan]]=A240,1,0)</f>
        <v>#VALUE!</v>
      </c>
      <c r="O233" t="e">
        <f>$F$20+$F$17*Input!B233+$F$18*M233+$F$19*N233</f>
        <v>#VALUE!</v>
      </c>
      <c r="P233">
        <f>MAX(0,IF(hulpblad!$D$2=ISBLANK(Tabel1[Totale EFRO]),IFERROR(O233,0),0))</f>
        <v>0</v>
      </c>
      <c r="Q23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33">
        <f>$F$26+$F$25*Input!B233</f>
        <v>1.061596</v>
      </c>
      <c r="S233">
        <f>IFERROR(IF(Q233=1,IF(Tabel1[Publiek of Privaat?]="Privaat",0,MAX(0,IF(hulpblad!$D$2=ISBLANK(Tabel1[Publiek of Privaat?]),IFERROR(R233,0),0))),0),0)</f>
        <v>0</v>
      </c>
      <c r="T233">
        <f>$F$32+$F$31*Input!B233</f>
        <v>6.3128900000000002E-2</v>
      </c>
      <c r="U233">
        <f>IFERROR(IF(Q233=1,IF(Tabel1[Publiek of Privaat?]="Publiek",0,MAX(0,IF(hulpblad!$D$2=ISBLANK(Tabel1[Publiek of Privaat?]),IFERROR(T233,0),0))),0),0)</f>
        <v>0</v>
      </c>
    </row>
    <row r="234" spans="12:21" x14ac:dyDescent="0.2">
      <c r="L234" t="e">
        <f>Tabel1[[#All],[Partner]]</f>
        <v>#VALUE!</v>
      </c>
      <c r="M234" t="e">
        <f>IF(Tabel1[[#All],[Type kostenplan]]=A243,1,0)</f>
        <v>#VALUE!</v>
      </c>
      <c r="N234" t="e">
        <f>IF(Tabel1[[#All],[Type kostenplan]]=A241,1,0)</f>
        <v>#VALUE!</v>
      </c>
      <c r="O234" t="e">
        <f>$F$20+$F$17*Input!B234+$F$18*M234+$F$19*N234</f>
        <v>#VALUE!</v>
      </c>
      <c r="P234">
        <f>MAX(0,IF(hulpblad!$D$2=ISBLANK(Tabel1[Totale EFRO]),IFERROR(O234,0),0))</f>
        <v>0</v>
      </c>
      <c r="Q23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34">
        <f>$F$26+$F$25*Input!B234</f>
        <v>1.061596</v>
      </c>
      <c r="S234">
        <f>IFERROR(IF(Q234=1,IF(Tabel1[Publiek of Privaat?]="Privaat",0,MAX(0,IF(hulpblad!$D$2=ISBLANK(Tabel1[Publiek of Privaat?]),IFERROR(R234,0),0))),0),0)</f>
        <v>0</v>
      </c>
      <c r="T234">
        <f>$F$32+$F$31*Input!B234</f>
        <v>6.3128900000000002E-2</v>
      </c>
      <c r="U234">
        <f>IFERROR(IF(Q234=1,IF(Tabel1[Publiek of Privaat?]="Publiek",0,MAX(0,IF(hulpblad!$D$2=ISBLANK(Tabel1[Publiek of Privaat?]),IFERROR(T234,0),0))),0),0)</f>
        <v>0</v>
      </c>
    </row>
    <row r="235" spans="12:21" x14ac:dyDescent="0.2">
      <c r="L235" t="e">
        <f>Tabel1[[#All],[Partner]]</f>
        <v>#VALUE!</v>
      </c>
      <c r="M235" t="e">
        <f>IF(Tabel1[[#All],[Type kostenplan]]=A244,1,0)</f>
        <v>#VALUE!</v>
      </c>
      <c r="N235" t="e">
        <f>IF(Tabel1[[#All],[Type kostenplan]]=A242,1,0)</f>
        <v>#VALUE!</v>
      </c>
      <c r="O235" t="e">
        <f>$F$20+$F$17*Input!B235+$F$18*M235+$F$19*N235</f>
        <v>#VALUE!</v>
      </c>
      <c r="P235">
        <f>MAX(0,IF(hulpblad!$D$2=ISBLANK(Tabel1[Totale EFRO]),IFERROR(O235,0),0))</f>
        <v>0</v>
      </c>
      <c r="Q23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35">
        <f>$F$26+$F$25*Input!B235</f>
        <v>1.061596</v>
      </c>
      <c r="S235">
        <f>IFERROR(IF(Q235=1,IF(Tabel1[Publiek of Privaat?]="Privaat",0,MAX(0,IF(hulpblad!$D$2=ISBLANK(Tabel1[Publiek of Privaat?]),IFERROR(R235,0),0))),0),0)</f>
        <v>0</v>
      </c>
      <c r="T235">
        <f>$F$32+$F$31*Input!B235</f>
        <v>6.3128900000000002E-2</v>
      </c>
      <c r="U235">
        <f>IFERROR(IF(Q235=1,IF(Tabel1[Publiek of Privaat?]="Publiek",0,MAX(0,IF(hulpblad!$D$2=ISBLANK(Tabel1[Publiek of Privaat?]),IFERROR(T235,0),0))),0),0)</f>
        <v>0</v>
      </c>
    </row>
    <row r="236" spans="12:21" x14ac:dyDescent="0.2">
      <c r="L236" t="e">
        <f>Tabel1[[#All],[Partner]]</f>
        <v>#VALUE!</v>
      </c>
      <c r="M236" t="e">
        <f>IF(Tabel1[[#All],[Type kostenplan]]=A245,1,0)</f>
        <v>#VALUE!</v>
      </c>
      <c r="N236" t="e">
        <f>IF(Tabel1[[#All],[Type kostenplan]]=A243,1,0)</f>
        <v>#VALUE!</v>
      </c>
      <c r="O236" t="e">
        <f>$F$20+$F$17*Input!B236+$F$18*M236+$F$19*N236</f>
        <v>#VALUE!</v>
      </c>
      <c r="P236">
        <f>MAX(0,IF(hulpblad!$D$2=ISBLANK(Tabel1[Totale EFRO]),IFERROR(O236,0),0))</f>
        <v>0</v>
      </c>
      <c r="Q23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36">
        <f>$F$26+$F$25*Input!B236</f>
        <v>1.061596</v>
      </c>
      <c r="S236">
        <f>IFERROR(IF(Q236=1,IF(Tabel1[Publiek of Privaat?]="Privaat",0,MAX(0,IF(hulpblad!$D$2=ISBLANK(Tabel1[Publiek of Privaat?]),IFERROR(R236,0),0))),0),0)</f>
        <v>0</v>
      </c>
      <c r="T236">
        <f>$F$32+$F$31*Input!B236</f>
        <v>6.3128900000000002E-2</v>
      </c>
      <c r="U236">
        <f>IFERROR(IF(Q236=1,IF(Tabel1[Publiek of Privaat?]="Publiek",0,MAX(0,IF(hulpblad!$D$2=ISBLANK(Tabel1[Publiek of Privaat?]),IFERROR(T236,0),0))),0),0)</f>
        <v>0</v>
      </c>
    </row>
    <row r="237" spans="12:21" x14ac:dyDescent="0.2">
      <c r="L237" t="e">
        <f>Tabel1[[#All],[Partner]]</f>
        <v>#VALUE!</v>
      </c>
      <c r="M237" t="e">
        <f>IF(Tabel1[[#All],[Type kostenplan]]=A246,1,0)</f>
        <v>#VALUE!</v>
      </c>
      <c r="N237" t="e">
        <f>IF(Tabel1[[#All],[Type kostenplan]]=A244,1,0)</f>
        <v>#VALUE!</v>
      </c>
      <c r="O237" t="e">
        <f>$F$20+$F$17*Input!B237+$F$18*M237+$F$19*N237</f>
        <v>#VALUE!</v>
      </c>
      <c r="P237">
        <f>MAX(0,IF(hulpblad!$D$2=ISBLANK(Tabel1[Totale EFRO]),IFERROR(O237,0),0))</f>
        <v>0</v>
      </c>
      <c r="Q23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37">
        <f>$F$26+$F$25*Input!B237</f>
        <v>1.061596</v>
      </c>
      <c r="S237">
        <f>IFERROR(IF(Q237=1,IF(Tabel1[Publiek of Privaat?]="Privaat",0,MAX(0,IF(hulpblad!$D$2=ISBLANK(Tabel1[Publiek of Privaat?]),IFERROR(R237,0),0))),0),0)</f>
        <v>0</v>
      </c>
      <c r="T237">
        <f>$F$32+$F$31*Input!B237</f>
        <v>6.3128900000000002E-2</v>
      </c>
      <c r="U237">
        <f>IFERROR(IF(Q237=1,IF(Tabel1[Publiek of Privaat?]="Publiek",0,MAX(0,IF(hulpblad!$D$2=ISBLANK(Tabel1[Publiek of Privaat?]),IFERROR(T237,0),0))),0),0)</f>
        <v>0</v>
      </c>
    </row>
    <row r="238" spans="12:21" x14ac:dyDescent="0.2">
      <c r="L238" t="e">
        <f>Tabel1[[#All],[Partner]]</f>
        <v>#VALUE!</v>
      </c>
      <c r="M238" t="e">
        <f>IF(Tabel1[[#All],[Type kostenplan]]=A247,1,0)</f>
        <v>#VALUE!</v>
      </c>
      <c r="N238" t="e">
        <f>IF(Tabel1[[#All],[Type kostenplan]]=A245,1,0)</f>
        <v>#VALUE!</v>
      </c>
      <c r="O238" t="e">
        <f>$F$20+$F$17*Input!B238+$F$18*M238+$F$19*N238</f>
        <v>#VALUE!</v>
      </c>
      <c r="P238">
        <f>MAX(0,IF(hulpblad!$D$2=ISBLANK(Tabel1[Totale EFRO]),IFERROR(O238,0),0))</f>
        <v>0</v>
      </c>
      <c r="Q23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38">
        <f>$F$26+$F$25*Input!B238</f>
        <v>1.061596</v>
      </c>
      <c r="S238">
        <f>IFERROR(IF(Q238=1,IF(Tabel1[Publiek of Privaat?]="Privaat",0,MAX(0,IF(hulpblad!$D$2=ISBLANK(Tabel1[Publiek of Privaat?]),IFERROR(R238,0),0))),0),0)</f>
        <v>0</v>
      </c>
      <c r="T238">
        <f>$F$32+$F$31*Input!B238</f>
        <v>6.3128900000000002E-2</v>
      </c>
      <c r="U238">
        <f>IFERROR(IF(Q238=1,IF(Tabel1[Publiek of Privaat?]="Publiek",0,MAX(0,IF(hulpblad!$D$2=ISBLANK(Tabel1[Publiek of Privaat?]),IFERROR(T238,0),0))),0),0)</f>
        <v>0</v>
      </c>
    </row>
    <row r="239" spans="12:21" x14ac:dyDescent="0.2">
      <c r="L239" t="e">
        <f>Tabel1[[#All],[Partner]]</f>
        <v>#VALUE!</v>
      </c>
      <c r="M239" t="e">
        <f>IF(Tabel1[[#All],[Type kostenplan]]=A248,1,0)</f>
        <v>#VALUE!</v>
      </c>
      <c r="N239" t="e">
        <f>IF(Tabel1[[#All],[Type kostenplan]]=A246,1,0)</f>
        <v>#VALUE!</v>
      </c>
      <c r="O239" t="e">
        <f>$F$20+$F$17*Input!B239+$F$18*M239+$F$19*N239</f>
        <v>#VALUE!</v>
      </c>
      <c r="P239">
        <f>MAX(0,IF(hulpblad!$D$2=ISBLANK(Tabel1[Totale EFRO]),IFERROR(O239,0),0))</f>
        <v>0</v>
      </c>
      <c r="Q23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39">
        <f>$F$26+$F$25*Input!B239</f>
        <v>1.061596</v>
      </c>
      <c r="S239">
        <f>IFERROR(IF(Q239=1,IF(Tabel1[Publiek of Privaat?]="Privaat",0,MAX(0,IF(hulpblad!$D$2=ISBLANK(Tabel1[Publiek of Privaat?]),IFERROR(R239,0),0))),0),0)</f>
        <v>0</v>
      </c>
      <c r="T239">
        <f>$F$32+$F$31*Input!B239</f>
        <v>6.3128900000000002E-2</v>
      </c>
      <c r="U239">
        <f>IFERROR(IF(Q239=1,IF(Tabel1[Publiek of Privaat?]="Publiek",0,MAX(0,IF(hulpblad!$D$2=ISBLANK(Tabel1[Publiek of Privaat?]),IFERROR(T239,0),0))),0),0)</f>
        <v>0</v>
      </c>
    </row>
    <row r="240" spans="12:21" x14ac:dyDescent="0.2">
      <c r="L240" t="e">
        <f>Tabel1[[#All],[Partner]]</f>
        <v>#VALUE!</v>
      </c>
      <c r="M240" t="e">
        <f>IF(Tabel1[[#All],[Type kostenplan]]=A249,1,0)</f>
        <v>#VALUE!</v>
      </c>
      <c r="N240" t="e">
        <f>IF(Tabel1[[#All],[Type kostenplan]]=A247,1,0)</f>
        <v>#VALUE!</v>
      </c>
      <c r="O240" t="e">
        <f>$F$20+$F$17*Input!B240+$F$18*M240+$F$19*N240</f>
        <v>#VALUE!</v>
      </c>
      <c r="P240">
        <f>MAX(0,IF(hulpblad!$D$2=ISBLANK(Tabel1[Totale EFRO]),IFERROR(O240,0),0))</f>
        <v>0</v>
      </c>
      <c r="Q24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40">
        <f>$F$26+$F$25*Input!B240</f>
        <v>1.061596</v>
      </c>
      <c r="S240">
        <f>IFERROR(IF(Q240=1,IF(Tabel1[Publiek of Privaat?]="Privaat",0,MAX(0,IF(hulpblad!$D$2=ISBLANK(Tabel1[Publiek of Privaat?]),IFERROR(R240,0),0))),0),0)</f>
        <v>0</v>
      </c>
      <c r="T240">
        <f>$F$32+$F$31*Input!B240</f>
        <v>6.3128900000000002E-2</v>
      </c>
      <c r="U240">
        <f>IFERROR(IF(Q240=1,IF(Tabel1[Publiek of Privaat?]="Publiek",0,MAX(0,IF(hulpblad!$D$2=ISBLANK(Tabel1[Publiek of Privaat?]),IFERROR(T240,0),0))),0),0)</f>
        <v>0</v>
      </c>
    </row>
    <row r="241" spans="12:21" x14ac:dyDescent="0.2">
      <c r="L241" t="e">
        <f>Tabel1[[#All],[Partner]]</f>
        <v>#VALUE!</v>
      </c>
      <c r="M241" t="e">
        <f>IF(Tabel1[[#All],[Type kostenplan]]=A250,1,0)</f>
        <v>#VALUE!</v>
      </c>
      <c r="N241" t="e">
        <f>IF(Tabel1[[#All],[Type kostenplan]]=A248,1,0)</f>
        <v>#VALUE!</v>
      </c>
      <c r="O241" t="e">
        <f>$F$20+$F$17*Input!B241+$F$18*M241+$F$19*N241</f>
        <v>#VALUE!</v>
      </c>
      <c r="P241">
        <f>MAX(0,IF(hulpblad!$D$2=ISBLANK(Tabel1[Totale EFRO]),IFERROR(O241,0),0))</f>
        <v>0</v>
      </c>
      <c r="Q24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41">
        <f>$F$26+$F$25*Input!B241</f>
        <v>1.061596</v>
      </c>
      <c r="S241">
        <f>IFERROR(IF(Q241=1,IF(Tabel1[Publiek of Privaat?]="Privaat",0,MAX(0,IF(hulpblad!$D$2=ISBLANK(Tabel1[Publiek of Privaat?]),IFERROR(R241,0),0))),0),0)</f>
        <v>0</v>
      </c>
      <c r="T241">
        <f>$F$32+$F$31*Input!B241</f>
        <v>6.3128900000000002E-2</v>
      </c>
      <c r="U241">
        <f>IFERROR(IF(Q241=1,IF(Tabel1[Publiek of Privaat?]="Publiek",0,MAX(0,IF(hulpblad!$D$2=ISBLANK(Tabel1[Publiek of Privaat?]),IFERROR(T241,0),0))),0),0)</f>
        <v>0</v>
      </c>
    </row>
    <row r="242" spans="12:21" x14ac:dyDescent="0.2">
      <c r="L242" t="e">
        <f>Tabel1[[#All],[Partner]]</f>
        <v>#VALUE!</v>
      </c>
      <c r="M242" t="e">
        <f>IF(Tabel1[[#All],[Type kostenplan]]=A251,1,0)</f>
        <v>#VALUE!</v>
      </c>
      <c r="N242" t="e">
        <f>IF(Tabel1[[#All],[Type kostenplan]]=A249,1,0)</f>
        <v>#VALUE!</v>
      </c>
      <c r="O242" t="e">
        <f>$F$20+$F$17*Input!B242+$F$18*M242+$F$19*N242</f>
        <v>#VALUE!</v>
      </c>
      <c r="P242">
        <f>MAX(0,IF(hulpblad!$D$2=ISBLANK(Tabel1[Totale EFRO]),IFERROR(O242,0),0))</f>
        <v>0</v>
      </c>
      <c r="Q24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42">
        <f>$F$26+$F$25*Input!B242</f>
        <v>1.061596</v>
      </c>
      <c r="S242">
        <f>IFERROR(IF(Q242=1,IF(Tabel1[Publiek of Privaat?]="Privaat",0,MAX(0,IF(hulpblad!$D$2=ISBLANK(Tabel1[Publiek of Privaat?]),IFERROR(R242,0),0))),0),0)</f>
        <v>0</v>
      </c>
      <c r="T242">
        <f>$F$32+$F$31*Input!B242</f>
        <v>6.3128900000000002E-2</v>
      </c>
      <c r="U242">
        <f>IFERROR(IF(Q242=1,IF(Tabel1[Publiek of Privaat?]="Publiek",0,MAX(0,IF(hulpblad!$D$2=ISBLANK(Tabel1[Publiek of Privaat?]),IFERROR(T242,0),0))),0),0)</f>
        <v>0</v>
      </c>
    </row>
    <row r="243" spans="12:21" x14ac:dyDescent="0.2">
      <c r="L243" t="e">
        <f>Tabel1[[#All],[Partner]]</f>
        <v>#VALUE!</v>
      </c>
      <c r="M243" t="e">
        <f>IF(Tabel1[[#All],[Type kostenplan]]=A252,1,0)</f>
        <v>#VALUE!</v>
      </c>
      <c r="N243" t="e">
        <f>IF(Tabel1[[#All],[Type kostenplan]]=A250,1,0)</f>
        <v>#VALUE!</v>
      </c>
      <c r="O243" t="e">
        <f>$F$20+$F$17*Input!B243+$F$18*M243+$F$19*N243</f>
        <v>#VALUE!</v>
      </c>
      <c r="P243">
        <f>MAX(0,IF(hulpblad!$D$2=ISBLANK(Tabel1[Totale EFRO]),IFERROR(O243,0),0))</f>
        <v>0</v>
      </c>
      <c r="Q24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43">
        <f>$F$26+$F$25*Input!B243</f>
        <v>1.061596</v>
      </c>
      <c r="S243">
        <f>IFERROR(IF(Q243=1,IF(Tabel1[Publiek of Privaat?]="Privaat",0,MAX(0,IF(hulpblad!$D$2=ISBLANK(Tabel1[Publiek of Privaat?]),IFERROR(R243,0),0))),0),0)</f>
        <v>0</v>
      </c>
      <c r="T243">
        <f>$F$32+$F$31*Input!B243</f>
        <v>6.3128900000000002E-2</v>
      </c>
      <c r="U243">
        <f>IFERROR(IF(Q243=1,IF(Tabel1[Publiek of Privaat?]="Publiek",0,MAX(0,IF(hulpblad!$D$2=ISBLANK(Tabel1[Publiek of Privaat?]),IFERROR(T243,0),0))),0),0)</f>
        <v>0</v>
      </c>
    </row>
    <row r="244" spans="12:21" x14ac:dyDescent="0.2">
      <c r="L244" t="e">
        <f>Tabel1[[#All],[Partner]]</f>
        <v>#VALUE!</v>
      </c>
      <c r="M244" t="e">
        <f>IF(Tabel1[[#All],[Type kostenplan]]=A253,1,0)</f>
        <v>#VALUE!</v>
      </c>
      <c r="N244" t="e">
        <f>IF(Tabel1[[#All],[Type kostenplan]]=A251,1,0)</f>
        <v>#VALUE!</v>
      </c>
      <c r="O244" t="e">
        <f>$F$20+$F$17*Input!B244+$F$18*M244+$F$19*N244</f>
        <v>#VALUE!</v>
      </c>
      <c r="P244">
        <f>MAX(0,IF(hulpblad!$D$2=ISBLANK(Tabel1[Totale EFRO]),IFERROR(O244,0),0))</f>
        <v>0</v>
      </c>
      <c r="Q24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44">
        <f>$F$26+$F$25*Input!B244</f>
        <v>1.061596</v>
      </c>
      <c r="S244">
        <f>IFERROR(IF(Q244=1,IF(Tabel1[Publiek of Privaat?]="Privaat",0,MAX(0,IF(hulpblad!$D$2=ISBLANK(Tabel1[Publiek of Privaat?]),IFERROR(R244,0),0))),0),0)</f>
        <v>0</v>
      </c>
      <c r="T244">
        <f>$F$32+$F$31*Input!B244</f>
        <v>6.3128900000000002E-2</v>
      </c>
      <c r="U244">
        <f>IFERROR(IF(Q244=1,IF(Tabel1[Publiek of Privaat?]="Publiek",0,MAX(0,IF(hulpblad!$D$2=ISBLANK(Tabel1[Publiek of Privaat?]),IFERROR(T244,0),0))),0),0)</f>
        <v>0</v>
      </c>
    </row>
    <row r="245" spans="12:21" x14ac:dyDescent="0.2">
      <c r="L245" t="e">
        <f>Tabel1[[#All],[Partner]]</f>
        <v>#VALUE!</v>
      </c>
      <c r="M245" t="e">
        <f>IF(Tabel1[[#All],[Type kostenplan]]=A254,1,0)</f>
        <v>#VALUE!</v>
      </c>
      <c r="N245" t="e">
        <f>IF(Tabel1[[#All],[Type kostenplan]]=A252,1,0)</f>
        <v>#VALUE!</v>
      </c>
      <c r="O245" t="e">
        <f>$F$20+$F$17*Input!B245+$F$18*M245+$F$19*N245</f>
        <v>#VALUE!</v>
      </c>
      <c r="P245">
        <f>MAX(0,IF(hulpblad!$D$2=ISBLANK(Tabel1[Totale EFRO]),IFERROR(O245,0),0))</f>
        <v>0</v>
      </c>
      <c r="Q24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45">
        <f>$F$26+$F$25*Input!B245</f>
        <v>1.061596</v>
      </c>
      <c r="S245">
        <f>IFERROR(IF(Q245=1,IF(Tabel1[Publiek of Privaat?]="Privaat",0,MAX(0,IF(hulpblad!$D$2=ISBLANK(Tabel1[Publiek of Privaat?]),IFERROR(R245,0),0))),0),0)</f>
        <v>0</v>
      </c>
      <c r="T245">
        <f>$F$32+$F$31*Input!B245</f>
        <v>6.3128900000000002E-2</v>
      </c>
      <c r="U245">
        <f>IFERROR(IF(Q245=1,IF(Tabel1[Publiek of Privaat?]="Publiek",0,MAX(0,IF(hulpblad!$D$2=ISBLANK(Tabel1[Publiek of Privaat?]),IFERROR(T245,0),0))),0),0)</f>
        <v>0</v>
      </c>
    </row>
    <row r="246" spans="12:21" x14ac:dyDescent="0.2">
      <c r="L246" t="e">
        <f>Tabel1[[#All],[Partner]]</f>
        <v>#VALUE!</v>
      </c>
      <c r="M246" t="e">
        <f>IF(Tabel1[[#All],[Type kostenplan]]=A255,1,0)</f>
        <v>#VALUE!</v>
      </c>
      <c r="N246" t="e">
        <f>IF(Tabel1[[#All],[Type kostenplan]]=A253,1,0)</f>
        <v>#VALUE!</v>
      </c>
      <c r="O246" t="e">
        <f>$F$20+$F$17*Input!B246+$F$18*M246+$F$19*N246</f>
        <v>#VALUE!</v>
      </c>
      <c r="P246">
        <f>MAX(0,IF(hulpblad!$D$2=ISBLANK(Tabel1[Totale EFRO]),IFERROR(O246,0),0))</f>
        <v>0</v>
      </c>
      <c r="Q24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46">
        <f>$F$26+$F$25*Input!B246</f>
        <v>1.061596</v>
      </c>
      <c r="S246">
        <f>IFERROR(IF(Q246=1,IF(Tabel1[Publiek of Privaat?]="Privaat",0,MAX(0,IF(hulpblad!$D$2=ISBLANK(Tabel1[Publiek of Privaat?]),IFERROR(R246,0),0))),0),0)</f>
        <v>0</v>
      </c>
      <c r="T246">
        <f>$F$32+$F$31*Input!B246</f>
        <v>6.3128900000000002E-2</v>
      </c>
      <c r="U246">
        <f>IFERROR(IF(Q246=1,IF(Tabel1[Publiek of Privaat?]="Publiek",0,MAX(0,IF(hulpblad!$D$2=ISBLANK(Tabel1[Publiek of Privaat?]),IFERROR(T246,0),0))),0),0)</f>
        <v>0</v>
      </c>
    </row>
    <row r="247" spans="12:21" x14ac:dyDescent="0.2">
      <c r="L247" t="e">
        <f>Tabel1[[#All],[Partner]]</f>
        <v>#VALUE!</v>
      </c>
      <c r="M247" t="e">
        <f>IF(Tabel1[[#All],[Type kostenplan]]=A256,1,0)</f>
        <v>#VALUE!</v>
      </c>
      <c r="N247" t="e">
        <f>IF(Tabel1[[#All],[Type kostenplan]]=A254,1,0)</f>
        <v>#VALUE!</v>
      </c>
      <c r="O247" t="e">
        <f>$F$20+$F$17*Input!B247+$F$18*M247+$F$19*N247</f>
        <v>#VALUE!</v>
      </c>
      <c r="P247">
        <f>MAX(0,IF(hulpblad!$D$2=ISBLANK(Tabel1[Totale EFRO]),IFERROR(O247,0),0))</f>
        <v>0</v>
      </c>
      <c r="Q24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47">
        <f>$F$26+$F$25*Input!B247</f>
        <v>1.061596</v>
      </c>
      <c r="S247">
        <f>IFERROR(IF(Q247=1,IF(Tabel1[Publiek of Privaat?]="Privaat",0,MAX(0,IF(hulpblad!$D$2=ISBLANK(Tabel1[Publiek of Privaat?]),IFERROR(R247,0),0))),0),0)</f>
        <v>0</v>
      </c>
      <c r="T247">
        <f>$F$32+$F$31*Input!B247</f>
        <v>6.3128900000000002E-2</v>
      </c>
      <c r="U247">
        <f>IFERROR(IF(Q247=1,IF(Tabel1[Publiek of Privaat?]="Publiek",0,MAX(0,IF(hulpblad!$D$2=ISBLANK(Tabel1[Publiek of Privaat?]),IFERROR(T247,0),0))),0),0)</f>
        <v>0</v>
      </c>
    </row>
    <row r="248" spans="12:21" x14ac:dyDescent="0.2">
      <c r="L248" t="e">
        <f>Tabel1[[#All],[Partner]]</f>
        <v>#VALUE!</v>
      </c>
      <c r="M248" t="e">
        <f>IF(Tabel1[[#All],[Type kostenplan]]=A257,1,0)</f>
        <v>#VALUE!</v>
      </c>
      <c r="N248" t="e">
        <f>IF(Tabel1[[#All],[Type kostenplan]]=A255,1,0)</f>
        <v>#VALUE!</v>
      </c>
      <c r="O248" t="e">
        <f>$F$20+$F$17*Input!B248+$F$18*M248+$F$19*N248</f>
        <v>#VALUE!</v>
      </c>
      <c r="P248">
        <f>MAX(0,IF(hulpblad!$D$2=ISBLANK(Tabel1[Totale EFRO]),IFERROR(O248,0),0))</f>
        <v>0</v>
      </c>
      <c r="Q24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48">
        <f>$F$26+$F$25*Input!B248</f>
        <v>1.061596</v>
      </c>
      <c r="S248">
        <f>IFERROR(IF(Q248=1,IF(Tabel1[Publiek of Privaat?]="Privaat",0,MAX(0,IF(hulpblad!$D$2=ISBLANK(Tabel1[Publiek of Privaat?]),IFERROR(R248,0),0))),0),0)</f>
        <v>0</v>
      </c>
      <c r="T248">
        <f>$F$32+$F$31*Input!B248</f>
        <v>6.3128900000000002E-2</v>
      </c>
      <c r="U248">
        <f>IFERROR(IF(Q248=1,IF(Tabel1[Publiek of Privaat?]="Publiek",0,MAX(0,IF(hulpblad!$D$2=ISBLANK(Tabel1[Publiek of Privaat?]),IFERROR(T248,0),0))),0),0)</f>
        <v>0</v>
      </c>
    </row>
    <row r="249" spans="12:21" x14ac:dyDescent="0.2">
      <c r="L249" t="e">
        <f>Tabel1[[#All],[Partner]]</f>
        <v>#VALUE!</v>
      </c>
      <c r="M249" t="e">
        <f>IF(Tabel1[[#All],[Type kostenplan]]=A258,1,0)</f>
        <v>#VALUE!</v>
      </c>
      <c r="N249" t="e">
        <f>IF(Tabel1[[#All],[Type kostenplan]]=A256,1,0)</f>
        <v>#VALUE!</v>
      </c>
      <c r="O249" t="e">
        <f>$F$20+$F$17*Input!B249+$F$18*M249+$F$19*N249</f>
        <v>#VALUE!</v>
      </c>
      <c r="P249">
        <f>MAX(0,IF(hulpblad!$D$2=ISBLANK(Tabel1[Totale EFRO]),IFERROR(O249,0),0))</f>
        <v>0</v>
      </c>
      <c r="Q24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49">
        <f>$F$26+$F$25*Input!B249</f>
        <v>1.061596</v>
      </c>
      <c r="S249">
        <f>IFERROR(IF(Q249=1,IF(Tabel1[Publiek of Privaat?]="Privaat",0,MAX(0,IF(hulpblad!$D$2=ISBLANK(Tabel1[Publiek of Privaat?]),IFERROR(R249,0),0))),0),0)</f>
        <v>0</v>
      </c>
      <c r="T249">
        <f>$F$32+$F$31*Input!B249</f>
        <v>6.3128900000000002E-2</v>
      </c>
      <c r="U249">
        <f>IFERROR(IF(Q249=1,IF(Tabel1[Publiek of Privaat?]="Publiek",0,MAX(0,IF(hulpblad!$D$2=ISBLANK(Tabel1[Publiek of Privaat?]),IFERROR(T249,0),0))),0),0)</f>
        <v>0</v>
      </c>
    </row>
    <row r="250" spans="12:21" x14ac:dyDescent="0.2">
      <c r="L250" t="e">
        <f>Tabel1[[#All],[Partner]]</f>
        <v>#VALUE!</v>
      </c>
      <c r="M250" t="e">
        <f>IF(Tabel1[[#All],[Type kostenplan]]=A259,1,0)</f>
        <v>#VALUE!</v>
      </c>
      <c r="N250" t="e">
        <f>IF(Tabel1[[#All],[Type kostenplan]]=A257,1,0)</f>
        <v>#VALUE!</v>
      </c>
      <c r="O250" t="e">
        <f>$F$20+$F$17*Input!B250+$F$18*M250+$F$19*N250</f>
        <v>#VALUE!</v>
      </c>
      <c r="P250">
        <f>MAX(0,IF(hulpblad!$D$2=ISBLANK(Tabel1[Totale EFRO]),IFERROR(O250,0),0))</f>
        <v>0</v>
      </c>
      <c r="Q25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50">
        <f>$F$26+$F$25*Input!B250</f>
        <v>1.061596</v>
      </c>
      <c r="S250">
        <f>IFERROR(IF(Q250=1,IF(Tabel1[Publiek of Privaat?]="Privaat",0,MAX(0,IF(hulpblad!$D$2=ISBLANK(Tabel1[Publiek of Privaat?]),IFERROR(R250,0),0))),0),0)</f>
        <v>0</v>
      </c>
      <c r="T250">
        <f>$F$32+$F$31*Input!B250</f>
        <v>6.3128900000000002E-2</v>
      </c>
      <c r="U250">
        <f>IFERROR(IF(Q250=1,IF(Tabel1[Publiek of Privaat?]="Publiek",0,MAX(0,IF(hulpblad!$D$2=ISBLANK(Tabel1[Publiek of Privaat?]),IFERROR(T250,0),0))),0),0)</f>
        <v>0</v>
      </c>
    </row>
    <row r="251" spans="12:21" x14ac:dyDescent="0.2">
      <c r="L251" t="e">
        <f>Tabel1[[#All],[Partner]]</f>
        <v>#VALUE!</v>
      </c>
      <c r="M251" t="e">
        <f>IF(Tabel1[[#All],[Type kostenplan]]=A260,1,0)</f>
        <v>#VALUE!</v>
      </c>
      <c r="N251" t="e">
        <f>IF(Tabel1[[#All],[Type kostenplan]]=A258,1,0)</f>
        <v>#VALUE!</v>
      </c>
      <c r="O251" t="e">
        <f>$F$20+$F$17*Input!B251+$F$18*M251+$F$19*N251</f>
        <v>#VALUE!</v>
      </c>
      <c r="P251">
        <f>MAX(0,IF(hulpblad!$D$2=ISBLANK(Tabel1[Totale EFRO]),IFERROR(O251,0),0))</f>
        <v>0</v>
      </c>
      <c r="Q25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51">
        <f>$F$26+$F$25*Input!B251</f>
        <v>1.061596</v>
      </c>
      <c r="S251">
        <f>IFERROR(IF(Q251=1,IF(Tabel1[Publiek of Privaat?]="Privaat",0,MAX(0,IF(hulpblad!$D$2=ISBLANK(Tabel1[Publiek of Privaat?]),IFERROR(R251,0),0))),0),0)</f>
        <v>0</v>
      </c>
      <c r="T251">
        <f>$F$32+$F$31*Input!B251</f>
        <v>6.3128900000000002E-2</v>
      </c>
      <c r="U251">
        <f>IFERROR(IF(Q251=1,IF(Tabel1[Publiek of Privaat?]="Publiek",0,MAX(0,IF(hulpblad!$D$2=ISBLANK(Tabel1[Publiek of Privaat?]),IFERROR(T251,0),0))),0),0)</f>
        <v>0</v>
      </c>
    </row>
    <row r="252" spans="12:21" x14ac:dyDescent="0.2">
      <c r="L252" t="e">
        <f>Tabel1[[#All],[Partner]]</f>
        <v>#VALUE!</v>
      </c>
      <c r="M252" t="e">
        <f>IF(Tabel1[[#All],[Type kostenplan]]=A261,1,0)</f>
        <v>#VALUE!</v>
      </c>
      <c r="N252" t="e">
        <f>IF(Tabel1[[#All],[Type kostenplan]]=A259,1,0)</f>
        <v>#VALUE!</v>
      </c>
      <c r="O252" t="e">
        <f>$F$20+$F$17*Input!B252+$F$18*M252+$F$19*N252</f>
        <v>#VALUE!</v>
      </c>
      <c r="P252">
        <f>MAX(0,IF(hulpblad!$D$2=ISBLANK(Tabel1[Totale EFRO]),IFERROR(O252,0),0))</f>
        <v>0</v>
      </c>
      <c r="Q25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52">
        <f>$F$26+$F$25*Input!B252</f>
        <v>1.061596</v>
      </c>
      <c r="S252">
        <f>IFERROR(IF(Q252=1,IF(Tabel1[Publiek of Privaat?]="Privaat",0,MAX(0,IF(hulpblad!$D$2=ISBLANK(Tabel1[Publiek of Privaat?]),IFERROR(R252,0),0))),0),0)</f>
        <v>0</v>
      </c>
      <c r="T252">
        <f>$F$32+$F$31*Input!B252</f>
        <v>6.3128900000000002E-2</v>
      </c>
      <c r="U252">
        <f>IFERROR(IF(Q252=1,IF(Tabel1[Publiek of Privaat?]="Publiek",0,MAX(0,IF(hulpblad!$D$2=ISBLANK(Tabel1[Publiek of Privaat?]),IFERROR(T252,0),0))),0),0)</f>
        <v>0</v>
      </c>
    </row>
    <row r="253" spans="12:21" x14ac:dyDescent="0.2">
      <c r="L253" t="e">
        <f>Tabel1[[#All],[Partner]]</f>
        <v>#VALUE!</v>
      </c>
      <c r="M253" t="e">
        <f>IF(Tabel1[[#All],[Type kostenplan]]=A262,1,0)</f>
        <v>#VALUE!</v>
      </c>
      <c r="N253" t="e">
        <f>IF(Tabel1[[#All],[Type kostenplan]]=A260,1,0)</f>
        <v>#VALUE!</v>
      </c>
      <c r="O253" t="e">
        <f>$F$20+$F$17*Input!B253+$F$18*M253+$F$19*N253</f>
        <v>#VALUE!</v>
      </c>
      <c r="P253">
        <f>MAX(0,IF(hulpblad!$D$2=ISBLANK(Tabel1[Totale EFRO]),IFERROR(O253,0),0))</f>
        <v>0</v>
      </c>
      <c r="Q25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53">
        <f>$F$26+$F$25*Input!B253</f>
        <v>1.061596</v>
      </c>
      <c r="S253">
        <f>IFERROR(IF(Q253=1,IF(Tabel1[Publiek of Privaat?]="Privaat",0,MAX(0,IF(hulpblad!$D$2=ISBLANK(Tabel1[Publiek of Privaat?]),IFERROR(R253,0),0))),0),0)</f>
        <v>0</v>
      </c>
      <c r="T253">
        <f>$F$32+$F$31*Input!B253</f>
        <v>6.3128900000000002E-2</v>
      </c>
      <c r="U253">
        <f>IFERROR(IF(Q253=1,IF(Tabel1[Publiek of Privaat?]="Publiek",0,MAX(0,IF(hulpblad!$D$2=ISBLANK(Tabel1[Publiek of Privaat?]),IFERROR(T253,0),0))),0),0)</f>
        <v>0</v>
      </c>
    </row>
    <row r="254" spans="12:21" x14ac:dyDescent="0.2">
      <c r="L254" t="e">
        <f>Tabel1[[#All],[Partner]]</f>
        <v>#VALUE!</v>
      </c>
      <c r="M254" t="e">
        <f>IF(Tabel1[[#All],[Type kostenplan]]=A263,1,0)</f>
        <v>#VALUE!</v>
      </c>
      <c r="N254" t="e">
        <f>IF(Tabel1[[#All],[Type kostenplan]]=A261,1,0)</f>
        <v>#VALUE!</v>
      </c>
      <c r="O254" t="e">
        <f>$F$20+$F$17*Input!B254+$F$18*M254+$F$19*N254</f>
        <v>#VALUE!</v>
      </c>
      <c r="P254">
        <f>MAX(0,IF(hulpblad!$D$2=ISBLANK(Tabel1[Totale EFRO]),IFERROR(O254,0),0))</f>
        <v>0</v>
      </c>
      <c r="Q25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54">
        <f>$F$26+$F$25*Input!B254</f>
        <v>1.061596</v>
      </c>
      <c r="S254">
        <f>IFERROR(IF(Q254=1,IF(Tabel1[Publiek of Privaat?]="Privaat",0,MAX(0,IF(hulpblad!$D$2=ISBLANK(Tabel1[Publiek of Privaat?]),IFERROR(R254,0),0))),0),0)</f>
        <v>0</v>
      </c>
      <c r="T254">
        <f>$F$32+$F$31*Input!B254</f>
        <v>6.3128900000000002E-2</v>
      </c>
      <c r="U254">
        <f>IFERROR(IF(Q254=1,IF(Tabel1[Publiek of Privaat?]="Publiek",0,MAX(0,IF(hulpblad!$D$2=ISBLANK(Tabel1[Publiek of Privaat?]),IFERROR(T254,0),0))),0),0)</f>
        <v>0</v>
      </c>
    </row>
    <row r="255" spans="12:21" x14ac:dyDescent="0.2">
      <c r="L255" t="e">
        <f>Tabel1[[#All],[Partner]]</f>
        <v>#VALUE!</v>
      </c>
      <c r="M255" t="e">
        <f>IF(Tabel1[[#All],[Type kostenplan]]=A264,1,0)</f>
        <v>#VALUE!</v>
      </c>
      <c r="N255" t="e">
        <f>IF(Tabel1[[#All],[Type kostenplan]]=A262,1,0)</f>
        <v>#VALUE!</v>
      </c>
      <c r="O255" t="e">
        <f>$F$20+$F$17*Input!B255+$F$18*M255+$F$19*N255</f>
        <v>#VALUE!</v>
      </c>
      <c r="P255">
        <f>MAX(0,IF(hulpblad!$D$2=ISBLANK(Tabel1[Totale EFRO]),IFERROR(O255,0),0))</f>
        <v>0</v>
      </c>
      <c r="Q25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55">
        <f>$F$26+$F$25*Input!B255</f>
        <v>1.061596</v>
      </c>
      <c r="S255">
        <f>IFERROR(IF(Q255=1,IF(Tabel1[Publiek of Privaat?]="Privaat",0,MAX(0,IF(hulpblad!$D$2=ISBLANK(Tabel1[Publiek of Privaat?]),IFERROR(R255,0),0))),0),0)</f>
        <v>0</v>
      </c>
      <c r="T255">
        <f>$F$32+$F$31*Input!B255</f>
        <v>6.3128900000000002E-2</v>
      </c>
      <c r="U255">
        <f>IFERROR(IF(Q255=1,IF(Tabel1[Publiek of Privaat?]="Publiek",0,MAX(0,IF(hulpblad!$D$2=ISBLANK(Tabel1[Publiek of Privaat?]),IFERROR(T255,0),0))),0),0)</f>
        <v>0</v>
      </c>
    </row>
    <row r="256" spans="12:21" x14ac:dyDescent="0.2">
      <c r="L256" t="e">
        <f>Tabel1[[#All],[Partner]]</f>
        <v>#VALUE!</v>
      </c>
      <c r="M256" t="e">
        <f>IF(Tabel1[[#All],[Type kostenplan]]=A265,1,0)</f>
        <v>#VALUE!</v>
      </c>
      <c r="N256" t="e">
        <f>IF(Tabel1[[#All],[Type kostenplan]]=A263,1,0)</f>
        <v>#VALUE!</v>
      </c>
      <c r="O256" t="e">
        <f>$F$20+$F$17*Input!B256+$F$18*M256+$F$19*N256</f>
        <v>#VALUE!</v>
      </c>
      <c r="P256">
        <f>MAX(0,IF(hulpblad!$D$2=ISBLANK(Tabel1[Totale EFRO]),IFERROR(O256,0),0))</f>
        <v>0</v>
      </c>
      <c r="Q25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56">
        <f>$F$26+$F$25*Input!B256</f>
        <v>1.061596</v>
      </c>
      <c r="S256">
        <f>IFERROR(IF(Q256=1,IF(Tabel1[Publiek of Privaat?]="Privaat",0,MAX(0,IF(hulpblad!$D$2=ISBLANK(Tabel1[Publiek of Privaat?]),IFERROR(R256,0),0))),0),0)</f>
        <v>0</v>
      </c>
      <c r="T256">
        <f>$F$32+$F$31*Input!B256</f>
        <v>6.3128900000000002E-2</v>
      </c>
      <c r="U256">
        <f>IFERROR(IF(Q256=1,IF(Tabel1[Publiek of Privaat?]="Publiek",0,MAX(0,IF(hulpblad!$D$2=ISBLANK(Tabel1[Publiek of Privaat?]),IFERROR(T256,0),0))),0),0)</f>
        <v>0</v>
      </c>
    </row>
    <row r="257" spans="12:21" x14ac:dyDescent="0.2">
      <c r="L257" t="e">
        <f>Tabel1[[#All],[Partner]]</f>
        <v>#VALUE!</v>
      </c>
      <c r="M257" t="e">
        <f>IF(Tabel1[[#All],[Type kostenplan]]=A266,1,0)</f>
        <v>#VALUE!</v>
      </c>
      <c r="N257" t="e">
        <f>IF(Tabel1[[#All],[Type kostenplan]]=A264,1,0)</f>
        <v>#VALUE!</v>
      </c>
      <c r="O257" t="e">
        <f>$F$20+$F$17*Input!B257+$F$18*M257+$F$19*N257</f>
        <v>#VALUE!</v>
      </c>
      <c r="P257">
        <f>MAX(0,IF(hulpblad!$D$2=ISBLANK(Tabel1[Totale EFRO]),IFERROR(O257,0),0))</f>
        <v>0</v>
      </c>
      <c r="Q25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57">
        <f>$F$26+$F$25*Input!B257</f>
        <v>1.061596</v>
      </c>
      <c r="S257">
        <f>IFERROR(IF(Q257=1,IF(Tabel1[Publiek of Privaat?]="Privaat",0,MAX(0,IF(hulpblad!$D$2=ISBLANK(Tabel1[Publiek of Privaat?]),IFERROR(R257,0),0))),0),0)</f>
        <v>0</v>
      </c>
      <c r="T257">
        <f>$F$32+$F$31*Input!B257</f>
        <v>6.3128900000000002E-2</v>
      </c>
      <c r="U257">
        <f>IFERROR(IF(Q257=1,IF(Tabel1[Publiek of Privaat?]="Publiek",0,MAX(0,IF(hulpblad!$D$2=ISBLANK(Tabel1[Publiek of Privaat?]),IFERROR(T257,0),0))),0),0)</f>
        <v>0</v>
      </c>
    </row>
    <row r="258" spans="12:21" x14ac:dyDescent="0.2">
      <c r="L258" t="e">
        <f>Tabel1[[#All],[Partner]]</f>
        <v>#VALUE!</v>
      </c>
      <c r="M258" t="e">
        <f>IF(Tabel1[[#All],[Type kostenplan]]=A267,1,0)</f>
        <v>#VALUE!</v>
      </c>
      <c r="N258" t="e">
        <f>IF(Tabel1[[#All],[Type kostenplan]]=A265,1,0)</f>
        <v>#VALUE!</v>
      </c>
      <c r="O258" t="e">
        <f>$F$20+$F$17*Input!B258+$F$18*M258+$F$19*N258</f>
        <v>#VALUE!</v>
      </c>
      <c r="P258">
        <f>MAX(0,IF(hulpblad!$D$2=ISBLANK(Tabel1[Totale EFRO]),IFERROR(O258,0),0))</f>
        <v>0</v>
      </c>
      <c r="Q25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58">
        <f>$F$26+$F$25*Input!B258</f>
        <v>1.061596</v>
      </c>
      <c r="S258">
        <f>IFERROR(IF(Q258=1,IF(Tabel1[Publiek of Privaat?]="Privaat",0,MAX(0,IF(hulpblad!$D$2=ISBLANK(Tabel1[Publiek of Privaat?]),IFERROR(R258,0),0))),0),0)</f>
        <v>0</v>
      </c>
      <c r="T258">
        <f>$F$32+$F$31*Input!B258</f>
        <v>6.3128900000000002E-2</v>
      </c>
      <c r="U258">
        <f>IFERROR(IF(Q258=1,IF(Tabel1[Publiek of Privaat?]="Publiek",0,MAX(0,IF(hulpblad!$D$2=ISBLANK(Tabel1[Publiek of Privaat?]),IFERROR(T258,0),0))),0),0)</f>
        <v>0</v>
      </c>
    </row>
    <row r="259" spans="12:21" x14ac:dyDescent="0.2">
      <c r="L259" t="e">
        <f>Tabel1[[#All],[Partner]]</f>
        <v>#VALUE!</v>
      </c>
      <c r="M259" t="e">
        <f>IF(Tabel1[[#All],[Type kostenplan]]=A268,1,0)</f>
        <v>#VALUE!</v>
      </c>
      <c r="N259" t="e">
        <f>IF(Tabel1[[#All],[Type kostenplan]]=A266,1,0)</f>
        <v>#VALUE!</v>
      </c>
      <c r="O259" t="e">
        <f>$F$20+$F$17*Input!B259+$F$18*M259+$F$19*N259</f>
        <v>#VALUE!</v>
      </c>
      <c r="P259">
        <f>MAX(0,IF(hulpblad!$D$2=ISBLANK(Tabel1[Totale EFRO]),IFERROR(O259,0),0))</f>
        <v>0</v>
      </c>
      <c r="Q25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59">
        <f>$F$26+$F$25*Input!B259</f>
        <v>1.061596</v>
      </c>
      <c r="S259">
        <f>IFERROR(IF(Q259=1,IF(Tabel1[Publiek of Privaat?]="Privaat",0,MAX(0,IF(hulpblad!$D$2=ISBLANK(Tabel1[Publiek of Privaat?]),IFERROR(R259,0),0))),0),0)</f>
        <v>0</v>
      </c>
      <c r="T259">
        <f>$F$32+$F$31*Input!B259</f>
        <v>6.3128900000000002E-2</v>
      </c>
      <c r="U259">
        <f>IFERROR(IF(Q259=1,IF(Tabel1[Publiek of Privaat?]="Publiek",0,MAX(0,IF(hulpblad!$D$2=ISBLANK(Tabel1[Publiek of Privaat?]),IFERROR(T259,0),0))),0),0)</f>
        <v>0</v>
      </c>
    </row>
    <row r="260" spans="12:21" x14ac:dyDescent="0.2">
      <c r="L260" t="e">
        <f>Tabel1[[#All],[Partner]]</f>
        <v>#VALUE!</v>
      </c>
      <c r="M260" t="e">
        <f>IF(Tabel1[[#All],[Type kostenplan]]=A269,1,0)</f>
        <v>#VALUE!</v>
      </c>
      <c r="N260" t="e">
        <f>IF(Tabel1[[#All],[Type kostenplan]]=A267,1,0)</f>
        <v>#VALUE!</v>
      </c>
      <c r="O260" t="e">
        <f>$F$20+$F$17*Input!B260+$F$18*M260+$F$19*N260</f>
        <v>#VALUE!</v>
      </c>
      <c r="P260">
        <f>MAX(0,IF(hulpblad!$D$2=ISBLANK(Tabel1[Totale EFRO]),IFERROR(O260,0),0))</f>
        <v>0</v>
      </c>
      <c r="Q26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60">
        <f>$F$26+$F$25*Input!B260</f>
        <v>1.061596</v>
      </c>
      <c r="S260">
        <f>IFERROR(IF(Q260=1,IF(Tabel1[Publiek of Privaat?]="Privaat",0,MAX(0,IF(hulpblad!$D$2=ISBLANK(Tabel1[Publiek of Privaat?]),IFERROR(R260,0),0))),0),0)</f>
        <v>0</v>
      </c>
      <c r="T260">
        <f>$F$32+$F$31*Input!B260</f>
        <v>6.3128900000000002E-2</v>
      </c>
      <c r="U260">
        <f>IFERROR(IF(Q260=1,IF(Tabel1[Publiek of Privaat?]="Publiek",0,MAX(0,IF(hulpblad!$D$2=ISBLANK(Tabel1[Publiek of Privaat?]),IFERROR(T260,0),0))),0),0)</f>
        <v>0</v>
      </c>
    </row>
    <row r="261" spans="12:21" x14ac:dyDescent="0.2">
      <c r="L261" t="e">
        <f>Tabel1[[#All],[Partner]]</f>
        <v>#VALUE!</v>
      </c>
      <c r="M261" t="e">
        <f>IF(Tabel1[[#All],[Type kostenplan]]=A270,1,0)</f>
        <v>#VALUE!</v>
      </c>
      <c r="N261" t="e">
        <f>IF(Tabel1[[#All],[Type kostenplan]]=A268,1,0)</f>
        <v>#VALUE!</v>
      </c>
      <c r="O261" t="e">
        <f>$F$20+$F$17*Input!B261+$F$18*M261+$F$19*N261</f>
        <v>#VALUE!</v>
      </c>
      <c r="P261">
        <f>MAX(0,IF(hulpblad!$D$2=ISBLANK(Tabel1[Totale EFRO]),IFERROR(O261,0),0))</f>
        <v>0</v>
      </c>
      <c r="Q26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61">
        <f>$F$26+$F$25*Input!B261</f>
        <v>1.061596</v>
      </c>
      <c r="S261">
        <f>IFERROR(IF(Q261=1,IF(Tabel1[Publiek of Privaat?]="Privaat",0,MAX(0,IF(hulpblad!$D$2=ISBLANK(Tabel1[Publiek of Privaat?]),IFERROR(R261,0),0))),0),0)</f>
        <v>0</v>
      </c>
      <c r="T261">
        <f>$F$32+$F$31*Input!B261</f>
        <v>6.3128900000000002E-2</v>
      </c>
      <c r="U261">
        <f>IFERROR(IF(Q261=1,IF(Tabel1[Publiek of Privaat?]="Publiek",0,MAX(0,IF(hulpblad!$D$2=ISBLANK(Tabel1[Publiek of Privaat?]),IFERROR(T261,0),0))),0),0)</f>
        <v>0</v>
      </c>
    </row>
    <row r="262" spans="12:21" x14ac:dyDescent="0.2">
      <c r="L262" t="e">
        <f>Tabel1[[#All],[Partner]]</f>
        <v>#VALUE!</v>
      </c>
      <c r="M262" t="e">
        <f>IF(Tabel1[[#All],[Type kostenplan]]=A271,1,0)</f>
        <v>#VALUE!</v>
      </c>
      <c r="N262" t="e">
        <f>IF(Tabel1[[#All],[Type kostenplan]]=A269,1,0)</f>
        <v>#VALUE!</v>
      </c>
      <c r="O262" t="e">
        <f>$F$20+$F$17*Input!B262+$F$18*M262+$F$19*N262</f>
        <v>#VALUE!</v>
      </c>
      <c r="P262">
        <f>MAX(0,IF(hulpblad!$D$2=ISBLANK(Tabel1[Totale EFRO]),IFERROR(O262,0),0))</f>
        <v>0</v>
      </c>
      <c r="Q26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62">
        <f>$F$26+$F$25*Input!B262</f>
        <v>1.061596</v>
      </c>
      <c r="S262">
        <f>IFERROR(IF(Q262=1,IF(Tabel1[Publiek of Privaat?]="Privaat",0,MAX(0,IF(hulpblad!$D$2=ISBLANK(Tabel1[Publiek of Privaat?]),IFERROR(R262,0),0))),0),0)</f>
        <v>0</v>
      </c>
      <c r="T262">
        <f>$F$32+$F$31*Input!B262</f>
        <v>6.3128900000000002E-2</v>
      </c>
      <c r="U262">
        <f>IFERROR(IF(Q262=1,IF(Tabel1[Publiek of Privaat?]="Publiek",0,MAX(0,IF(hulpblad!$D$2=ISBLANK(Tabel1[Publiek of Privaat?]),IFERROR(T262,0),0))),0),0)</f>
        <v>0</v>
      </c>
    </row>
    <row r="263" spans="12:21" x14ac:dyDescent="0.2">
      <c r="L263" t="e">
        <f>Tabel1[[#All],[Partner]]</f>
        <v>#VALUE!</v>
      </c>
      <c r="M263" t="e">
        <f>IF(Tabel1[[#All],[Type kostenplan]]=A272,1,0)</f>
        <v>#VALUE!</v>
      </c>
      <c r="N263" t="e">
        <f>IF(Tabel1[[#All],[Type kostenplan]]=A270,1,0)</f>
        <v>#VALUE!</v>
      </c>
      <c r="O263" t="e">
        <f>$F$20+$F$17*Input!B263+$F$18*M263+$F$19*N263</f>
        <v>#VALUE!</v>
      </c>
      <c r="P263">
        <f>MAX(0,IF(hulpblad!$D$2=ISBLANK(Tabel1[Totale EFRO]),IFERROR(O263,0),0))</f>
        <v>0</v>
      </c>
      <c r="Q26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63">
        <f>$F$26+$F$25*Input!B263</f>
        <v>1.061596</v>
      </c>
      <c r="S263">
        <f>IFERROR(IF(Q263=1,IF(Tabel1[Publiek of Privaat?]="Privaat",0,MAX(0,IF(hulpblad!$D$2=ISBLANK(Tabel1[Publiek of Privaat?]),IFERROR(R263,0),0))),0),0)</f>
        <v>0</v>
      </c>
      <c r="T263">
        <f>$F$32+$F$31*Input!B263</f>
        <v>6.3128900000000002E-2</v>
      </c>
      <c r="U263">
        <f>IFERROR(IF(Q263=1,IF(Tabel1[Publiek of Privaat?]="Publiek",0,MAX(0,IF(hulpblad!$D$2=ISBLANK(Tabel1[Publiek of Privaat?]),IFERROR(T263,0),0))),0),0)</f>
        <v>0</v>
      </c>
    </row>
    <row r="264" spans="12:21" x14ac:dyDescent="0.2">
      <c r="L264" t="e">
        <f>Tabel1[[#All],[Partner]]</f>
        <v>#VALUE!</v>
      </c>
      <c r="M264" t="e">
        <f>IF(Tabel1[[#All],[Type kostenplan]]=A273,1,0)</f>
        <v>#VALUE!</v>
      </c>
      <c r="N264" t="e">
        <f>IF(Tabel1[[#All],[Type kostenplan]]=A271,1,0)</f>
        <v>#VALUE!</v>
      </c>
      <c r="O264" t="e">
        <f>$F$20+$F$17*Input!B264+$F$18*M264+$F$19*N264</f>
        <v>#VALUE!</v>
      </c>
      <c r="P264">
        <f>MAX(0,IF(hulpblad!$D$2=ISBLANK(Tabel1[Totale EFRO]),IFERROR(O264,0),0))</f>
        <v>0</v>
      </c>
      <c r="Q26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64">
        <f>$F$26+$F$25*Input!B264</f>
        <v>1.061596</v>
      </c>
      <c r="S264">
        <f>IFERROR(IF(Q264=1,IF(Tabel1[Publiek of Privaat?]="Privaat",0,MAX(0,IF(hulpblad!$D$2=ISBLANK(Tabel1[Publiek of Privaat?]),IFERROR(R264,0),0))),0),0)</f>
        <v>0</v>
      </c>
      <c r="T264">
        <f>$F$32+$F$31*Input!B264</f>
        <v>6.3128900000000002E-2</v>
      </c>
      <c r="U264">
        <f>IFERROR(IF(Q264=1,IF(Tabel1[Publiek of Privaat?]="Publiek",0,MAX(0,IF(hulpblad!$D$2=ISBLANK(Tabel1[Publiek of Privaat?]),IFERROR(T264,0),0))),0),0)</f>
        <v>0</v>
      </c>
    </row>
    <row r="265" spans="12:21" x14ac:dyDescent="0.2">
      <c r="L265" t="e">
        <f>Tabel1[[#All],[Partner]]</f>
        <v>#VALUE!</v>
      </c>
      <c r="M265" t="e">
        <f>IF(Tabel1[[#All],[Type kostenplan]]=A274,1,0)</f>
        <v>#VALUE!</v>
      </c>
      <c r="N265" t="e">
        <f>IF(Tabel1[[#All],[Type kostenplan]]=A272,1,0)</f>
        <v>#VALUE!</v>
      </c>
      <c r="O265" t="e">
        <f>$F$20+$F$17*Input!B265+$F$18*M265+$F$19*N265</f>
        <v>#VALUE!</v>
      </c>
      <c r="P265">
        <f>MAX(0,IF(hulpblad!$D$2=ISBLANK(Tabel1[Totale EFRO]),IFERROR(O265,0),0))</f>
        <v>0</v>
      </c>
      <c r="Q26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65">
        <f>$F$26+$F$25*Input!B265</f>
        <v>1.061596</v>
      </c>
      <c r="S265">
        <f>IFERROR(IF(Q265=1,IF(Tabel1[Publiek of Privaat?]="Privaat",0,MAX(0,IF(hulpblad!$D$2=ISBLANK(Tabel1[Publiek of Privaat?]),IFERROR(R265,0),0))),0),0)</f>
        <v>0</v>
      </c>
      <c r="T265">
        <f>$F$32+$F$31*Input!B265</f>
        <v>6.3128900000000002E-2</v>
      </c>
      <c r="U265">
        <f>IFERROR(IF(Q265=1,IF(Tabel1[Publiek of Privaat?]="Publiek",0,MAX(0,IF(hulpblad!$D$2=ISBLANK(Tabel1[Publiek of Privaat?]),IFERROR(T265,0),0))),0),0)</f>
        <v>0</v>
      </c>
    </row>
    <row r="266" spans="12:21" x14ac:dyDescent="0.2">
      <c r="L266" t="e">
        <f>Tabel1[[#All],[Partner]]</f>
        <v>#VALUE!</v>
      </c>
      <c r="M266" t="e">
        <f>IF(Tabel1[[#All],[Type kostenplan]]=A275,1,0)</f>
        <v>#VALUE!</v>
      </c>
      <c r="N266" t="e">
        <f>IF(Tabel1[[#All],[Type kostenplan]]=A273,1,0)</f>
        <v>#VALUE!</v>
      </c>
      <c r="O266" t="e">
        <f>$F$20+$F$17*Input!B266+$F$18*M266+$F$19*N266</f>
        <v>#VALUE!</v>
      </c>
      <c r="P266">
        <f>MAX(0,IF(hulpblad!$D$2=ISBLANK(Tabel1[Totale EFRO]),IFERROR(O266,0),0))</f>
        <v>0</v>
      </c>
      <c r="Q26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66">
        <f>$F$26+$F$25*Input!B266</f>
        <v>1.061596</v>
      </c>
      <c r="S266">
        <f>IFERROR(IF(Q266=1,IF(Tabel1[Publiek of Privaat?]="Privaat",0,MAX(0,IF(hulpblad!$D$2=ISBLANK(Tabel1[Publiek of Privaat?]),IFERROR(R266,0),0))),0),0)</f>
        <v>0</v>
      </c>
      <c r="T266">
        <f>$F$32+$F$31*Input!B266</f>
        <v>6.3128900000000002E-2</v>
      </c>
      <c r="U266">
        <f>IFERROR(IF(Q266=1,IF(Tabel1[Publiek of Privaat?]="Publiek",0,MAX(0,IF(hulpblad!$D$2=ISBLANK(Tabel1[Publiek of Privaat?]),IFERROR(T266,0),0))),0),0)</f>
        <v>0</v>
      </c>
    </row>
    <row r="267" spans="12:21" x14ac:dyDescent="0.2">
      <c r="L267" t="e">
        <f>Tabel1[[#All],[Partner]]</f>
        <v>#VALUE!</v>
      </c>
      <c r="M267" t="e">
        <f>IF(Tabel1[[#All],[Type kostenplan]]=A276,1,0)</f>
        <v>#VALUE!</v>
      </c>
      <c r="N267" t="e">
        <f>IF(Tabel1[[#All],[Type kostenplan]]=A274,1,0)</f>
        <v>#VALUE!</v>
      </c>
      <c r="O267" t="e">
        <f>$F$20+$F$17*Input!B267+$F$18*M267+$F$19*N267</f>
        <v>#VALUE!</v>
      </c>
      <c r="P267">
        <f>MAX(0,IF(hulpblad!$D$2=ISBLANK(Tabel1[Totale EFRO]),IFERROR(O267,0),0))</f>
        <v>0</v>
      </c>
      <c r="Q26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67">
        <f>$F$26+$F$25*Input!B267</f>
        <v>1.061596</v>
      </c>
      <c r="S267">
        <f>IFERROR(IF(Q267=1,IF(Tabel1[Publiek of Privaat?]="Privaat",0,MAX(0,IF(hulpblad!$D$2=ISBLANK(Tabel1[Publiek of Privaat?]),IFERROR(R267,0),0))),0),0)</f>
        <v>0</v>
      </c>
      <c r="T267">
        <f>$F$32+$F$31*Input!B267</f>
        <v>6.3128900000000002E-2</v>
      </c>
      <c r="U267">
        <f>IFERROR(IF(Q267=1,IF(Tabel1[Publiek of Privaat?]="Publiek",0,MAX(0,IF(hulpblad!$D$2=ISBLANK(Tabel1[Publiek of Privaat?]),IFERROR(T267,0),0))),0),0)</f>
        <v>0</v>
      </c>
    </row>
    <row r="268" spans="12:21" x14ac:dyDescent="0.2">
      <c r="L268" t="e">
        <f>Tabel1[[#All],[Partner]]</f>
        <v>#VALUE!</v>
      </c>
      <c r="M268" t="e">
        <f>IF(Tabel1[[#All],[Type kostenplan]]=A277,1,0)</f>
        <v>#VALUE!</v>
      </c>
      <c r="N268" t="e">
        <f>IF(Tabel1[[#All],[Type kostenplan]]=A275,1,0)</f>
        <v>#VALUE!</v>
      </c>
      <c r="O268" t="e">
        <f>$F$20+$F$17*Input!B268+$F$18*M268+$F$19*N268</f>
        <v>#VALUE!</v>
      </c>
      <c r="P268">
        <f>MAX(0,IF(hulpblad!$D$2=ISBLANK(Tabel1[Totale EFRO]),IFERROR(O268,0),0))</f>
        <v>0</v>
      </c>
      <c r="Q26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68">
        <f>$F$26+$F$25*Input!B268</f>
        <v>1.061596</v>
      </c>
      <c r="S268">
        <f>IFERROR(IF(Q268=1,IF(Tabel1[Publiek of Privaat?]="Privaat",0,MAX(0,IF(hulpblad!$D$2=ISBLANK(Tabel1[Publiek of Privaat?]),IFERROR(R268,0),0))),0),0)</f>
        <v>0</v>
      </c>
      <c r="T268">
        <f>$F$32+$F$31*Input!B268</f>
        <v>6.3128900000000002E-2</v>
      </c>
      <c r="U268">
        <f>IFERROR(IF(Q268=1,IF(Tabel1[Publiek of Privaat?]="Publiek",0,MAX(0,IF(hulpblad!$D$2=ISBLANK(Tabel1[Publiek of Privaat?]),IFERROR(T268,0),0))),0),0)</f>
        <v>0</v>
      </c>
    </row>
    <row r="269" spans="12:21" x14ac:dyDescent="0.2">
      <c r="L269" t="e">
        <f>Tabel1[[#All],[Partner]]</f>
        <v>#VALUE!</v>
      </c>
      <c r="M269" t="e">
        <f>IF(Tabel1[[#All],[Type kostenplan]]=A278,1,0)</f>
        <v>#VALUE!</v>
      </c>
      <c r="N269" t="e">
        <f>IF(Tabel1[[#All],[Type kostenplan]]=A276,1,0)</f>
        <v>#VALUE!</v>
      </c>
      <c r="O269" t="e">
        <f>$F$20+$F$17*Input!B269+$F$18*M269+$F$19*N269</f>
        <v>#VALUE!</v>
      </c>
      <c r="P269">
        <f>MAX(0,IF(hulpblad!$D$2=ISBLANK(Tabel1[Totale EFRO]),IFERROR(O269,0),0))</f>
        <v>0</v>
      </c>
      <c r="Q26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69">
        <f>$F$26+$F$25*Input!B269</f>
        <v>1.061596</v>
      </c>
      <c r="S269">
        <f>IFERROR(IF(Q269=1,IF(Tabel1[Publiek of Privaat?]="Privaat",0,MAX(0,IF(hulpblad!$D$2=ISBLANK(Tabel1[Publiek of Privaat?]),IFERROR(R269,0),0))),0),0)</f>
        <v>0</v>
      </c>
      <c r="T269">
        <f>$F$32+$F$31*Input!B269</f>
        <v>6.3128900000000002E-2</v>
      </c>
      <c r="U269">
        <f>IFERROR(IF(Q269=1,IF(Tabel1[Publiek of Privaat?]="Publiek",0,MAX(0,IF(hulpblad!$D$2=ISBLANK(Tabel1[Publiek of Privaat?]),IFERROR(T269,0),0))),0),0)</f>
        <v>0</v>
      </c>
    </row>
    <row r="270" spans="12:21" x14ac:dyDescent="0.2">
      <c r="L270" t="e">
        <f>Tabel1[[#All],[Partner]]</f>
        <v>#VALUE!</v>
      </c>
      <c r="M270" t="e">
        <f>IF(Tabel1[[#All],[Type kostenplan]]=A279,1,0)</f>
        <v>#VALUE!</v>
      </c>
      <c r="N270" t="e">
        <f>IF(Tabel1[[#All],[Type kostenplan]]=A277,1,0)</f>
        <v>#VALUE!</v>
      </c>
      <c r="O270" t="e">
        <f>$F$20+$F$17*Input!B270+$F$18*M270+$F$19*N270</f>
        <v>#VALUE!</v>
      </c>
      <c r="P270">
        <f>MAX(0,IF(hulpblad!$D$2=ISBLANK(Tabel1[Totale EFRO]),IFERROR(O270,0),0))</f>
        <v>0</v>
      </c>
      <c r="Q27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70">
        <f>$F$26+$F$25*Input!B270</f>
        <v>1.061596</v>
      </c>
      <c r="S270">
        <f>IFERROR(IF(Q270=1,IF(Tabel1[Publiek of Privaat?]="Privaat",0,MAX(0,IF(hulpblad!$D$2=ISBLANK(Tabel1[Publiek of Privaat?]),IFERROR(R270,0),0))),0),0)</f>
        <v>0</v>
      </c>
      <c r="T270">
        <f>$F$32+$F$31*Input!B270</f>
        <v>6.3128900000000002E-2</v>
      </c>
      <c r="U270">
        <f>IFERROR(IF(Q270=1,IF(Tabel1[Publiek of Privaat?]="Publiek",0,MAX(0,IF(hulpblad!$D$2=ISBLANK(Tabel1[Publiek of Privaat?]),IFERROR(T270,0),0))),0),0)</f>
        <v>0</v>
      </c>
    </row>
    <row r="271" spans="12:21" x14ac:dyDescent="0.2">
      <c r="L271" t="e">
        <f>Tabel1[[#All],[Partner]]</f>
        <v>#VALUE!</v>
      </c>
      <c r="M271" t="e">
        <f>IF(Tabel1[[#All],[Type kostenplan]]=A280,1,0)</f>
        <v>#VALUE!</v>
      </c>
      <c r="N271" t="e">
        <f>IF(Tabel1[[#All],[Type kostenplan]]=A278,1,0)</f>
        <v>#VALUE!</v>
      </c>
      <c r="O271" t="e">
        <f>$F$20+$F$17*Input!B271+$F$18*M271+$F$19*N271</f>
        <v>#VALUE!</v>
      </c>
      <c r="P271">
        <f>MAX(0,IF(hulpblad!$D$2=ISBLANK(Tabel1[Totale EFRO]),IFERROR(O271,0),0))</f>
        <v>0</v>
      </c>
      <c r="Q27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71">
        <f>$F$26+$F$25*Input!B271</f>
        <v>1.061596</v>
      </c>
      <c r="S271">
        <f>IFERROR(IF(Q271=1,IF(Tabel1[Publiek of Privaat?]="Privaat",0,MAX(0,IF(hulpblad!$D$2=ISBLANK(Tabel1[Publiek of Privaat?]),IFERROR(R271,0),0))),0),0)</f>
        <v>0</v>
      </c>
      <c r="T271">
        <f>$F$32+$F$31*Input!B271</f>
        <v>6.3128900000000002E-2</v>
      </c>
      <c r="U271">
        <f>IFERROR(IF(Q271=1,IF(Tabel1[Publiek of Privaat?]="Publiek",0,MAX(0,IF(hulpblad!$D$2=ISBLANK(Tabel1[Publiek of Privaat?]),IFERROR(T271,0),0))),0),0)</f>
        <v>0</v>
      </c>
    </row>
    <row r="272" spans="12:21" x14ac:dyDescent="0.2">
      <c r="L272" t="e">
        <f>Tabel1[[#All],[Partner]]</f>
        <v>#VALUE!</v>
      </c>
      <c r="M272" t="e">
        <f>IF(Tabel1[[#All],[Type kostenplan]]=A281,1,0)</f>
        <v>#VALUE!</v>
      </c>
      <c r="N272" t="e">
        <f>IF(Tabel1[[#All],[Type kostenplan]]=A279,1,0)</f>
        <v>#VALUE!</v>
      </c>
      <c r="O272" t="e">
        <f>$F$20+$F$17*Input!B272+$F$18*M272+$F$19*N272</f>
        <v>#VALUE!</v>
      </c>
      <c r="P272">
        <f>MAX(0,IF(hulpblad!$D$2=ISBLANK(Tabel1[Totale EFRO]),IFERROR(O272,0),0))</f>
        <v>0</v>
      </c>
      <c r="Q27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72">
        <f>$F$26+$F$25*Input!B272</f>
        <v>1.061596</v>
      </c>
      <c r="S272">
        <f>IFERROR(IF(Q272=1,IF(Tabel1[Publiek of Privaat?]="Privaat",0,MAX(0,IF(hulpblad!$D$2=ISBLANK(Tabel1[Publiek of Privaat?]),IFERROR(R272,0),0))),0),0)</f>
        <v>0</v>
      </c>
      <c r="T272">
        <f>$F$32+$F$31*Input!B272</f>
        <v>6.3128900000000002E-2</v>
      </c>
      <c r="U272">
        <f>IFERROR(IF(Q272=1,IF(Tabel1[Publiek of Privaat?]="Publiek",0,MAX(0,IF(hulpblad!$D$2=ISBLANK(Tabel1[Publiek of Privaat?]),IFERROR(T272,0),0))),0),0)</f>
        <v>0</v>
      </c>
    </row>
    <row r="273" spans="12:21" x14ac:dyDescent="0.2">
      <c r="L273" t="e">
        <f>Tabel1[[#All],[Partner]]</f>
        <v>#VALUE!</v>
      </c>
      <c r="M273" t="e">
        <f>IF(Tabel1[[#All],[Type kostenplan]]=A282,1,0)</f>
        <v>#VALUE!</v>
      </c>
      <c r="N273" t="e">
        <f>IF(Tabel1[[#All],[Type kostenplan]]=A280,1,0)</f>
        <v>#VALUE!</v>
      </c>
      <c r="O273" t="e">
        <f>$F$20+$F$17*Input!B273+$F$18*M273+$F$19*N273</f>
        <v>#VALUE!</v>
      </c>
      <c r="P273">
        <f>MAX(0,IF(hulpblad!$D$2=ISBLANK(Tabel1[Totale EFRO]),IFERROR(O273,0),0))</f>
        <v>0</v>
      </c>
      <c r="Q27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73">
        <f>$F$26+$F$25*Input!B273</f>
        <v>1.061596</v>
      </c>
      <c r="S273">
        <f>IFERROR(IF(Q273=1,IF(Tabel1[Publiek of Privaat?]="Privaat",0,MAX(0,IF(hulpblad!$D$2=ISBLANK(Tabel1[Publiek of Privaat?]),IFERROR(R273,0),0))),0),0)</f>
        <v>0</v>
      </c>
      <c r="T273">
        <f>$F$32+$F$31*Input!B273</f>
        <v>6.3128900000000002E-2</v>
      </c>
      <c r="U273">
        <f>IFERROR(IF(Q273=1,IF(Tabel1[Publiek of Privaat?]="Publiek",0,MAX(0,IF(hulpblad!$D$2=ISBLANK(Tabel1[Publiek of Privaat?]),IFERROR(T273,0),0))),0),0)</f>
        <v>0</v>
      </c>
    </row>
    <row r="274" spans="12:21" x14ac:dyDescent="0.2">
      <c r="L274" t="e">
        <f>Tabel1[[#All],[Partner]]</f>
        <v>#VALUE!</v>
      </c>
      <c r="M274" t="e">
        <f>IF(Tabel1[[#All],[Type kostenplan]]=A283,1,0)</f>
        <v>#VALUE!</v>
      </c>
      <c r="N274" t="e">
        <f>IF(Tabel1[[#All],[Type kostenplan]]=A281,1,0)</f>
        <v>#VALUE!</v>
      </c>
      <c r="O274" t="e">
        <f>$F$20+$F$17*Input!B274+$F$18*M274+$F$19*N274</f>
        <v>#VALUE!</v>
      </c>
      <c r="P274">
        <f>MAX(0,IF(hulpblad!$D$2=ISBLANK(Tabel1[Totale EFRO]),IFERROR(O274,0),0))</f>
        <v>0</v>
      </c>
      <c r="Q27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74">
        <f>$F$26+$F$25*Input!B274</f>
        <v>1.061596</v>
      </c>
      <c r="S274">
        <f>IFERROR(IF(Q274=1,IF(Tabel1[Publiek of Privaat?]="Privaat",0,MAX(0,IF(hulpblad!$D$2=ISBLANK(Tabel1[Publiek of Privaat?]),IFERROR(R274,0),0))),0),0)</f>
        <v>0</v>
      </c>
      <c r="T274">
        <f>$F$32+$F$31*Input!B274</f>
        <v>6.3128900000000002E-2</v>
      </c>
      <c r="U274">
        <f>IFERROR(IF(Q274=1,IF(Tabel1[Publiek of Privaat?]="Publiek",0,MAX(0,IF(hulpblad!$D$2=ISBLANK(Tabel1[Publiek of Privaat?]),IFERROR(T274,0),0))),0),0)</f>
        <v>0</v>
      </c>
    </row>
    <row r="275" spans="12:21" x14ac:dyDescent="0.2">
      <c r="L275" t="e">
        <f>Tabel1[[#All],[Partner]]</f>
        <v>#VALUE!</v>
      </c>
      <c r="M275" t="e">
        <f>IF(Tabel1[[#All],[Type kostenplan]]=A284,1,0)</f>
        <v>#VALUE!</v>
      </c>
      <c r="N275" t="e">
        <f>IF(Tabel1[[#All],[Type kostenplan]]=A282,1,0)</f>
        <v>#VALUE!</v>
      </c>
      <c r="O275" t="e">
        <f>$F$20+$F$17*Input!B275+$F$18*M275+$F$19*N275</f>
        <v>#VALUE!</v>
      </c>
      <c r="P275">
        <f>MAX(0,IF(hulpblad!$D$2=ISBLANK(Tabel1[Totale EFRO]),IFERROR(O275,0),0))</f>
        <v>0</v>
      </c>
      <c r="Q27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75">
        <f>$F$26+$F$25*Input!B275</f>
        <v>1.061596</v>
      </c>
      <c r="S275">
        <f>IFERROR(IF(Q275=1,IF(Tabel1[Publiek of Privaat?]="Privaat",0,MAX(0,IF(hulpblad!$D$2=ISBLANK(Tabel1[Publiek of Privaat?]),IFERROR(R275,0),0))),0),0)</f>
        <v>0</v>
      </c>
      <c r="T275">
        <f>$F$32+$F$31*Input!B275</f>
        <v>6.3128900000000002E-2</v>
      </c>
      <c r="U275">
        <f>IFERROR(IF(Q275=1,IF(Tabel1[Publiek of Privaat?]="Publiek",0,MAX(0,IF(hulpblad!$D$2=ISBLANK(Tabel1[Publiek of Privaat?]),IFERROR(T275,0),0))),0),0)</f>
        <v>0</v>
      </c>
    </row>
    <row r="276" spans="12:21" x14ac:dyDescent="0.2">
      <c r="L276" t="e">
        <f>Tabel1[[#All],[Partner]]</f>
        <v>#VALUE!</v>
      </c>
      <c r="M276" t="e">
        <f>IF(Tabel1[[#All],[Type kostenplan]]=A285,1,0)</f>
        <v>#VALUE!</v>
      </c>
      <c r="N276" t="e">
        <f>IF(Tabel1[[#All],[Type kostenplan]]=A283,1,0)</f>
        <v>#VALUE!</v>
      </c>
      <c r="O276" t="e">
        <f>$F$20+$F$17*Input!B276+$F$18*M276+$F$19*N276</f>
        <v>#VALUE!</v>
      </c>
      <c r="P276">
        <f>MAX(0,IF(hulpblad!$D$2=ISBLANK(Tabel1[Totale EFRO]),IFERROR(O276,0),0))</f>
        <v>0</v>
      </c>
      <c r="Q27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76">
        <f>$F$26+$F$25*Input!B276</f>
        <v>1.061596</v>
      </c>
      <c r="S276">
        <f>IFERROR(IF(Q276=1,IF(Tabel1[Publiek of Privaat?]="Privaat",0,MAX(0,IF(hulpblad!$D$2=ISBLANK(Tabel1[Publiek of Privaat?]),IFERROR(R276,0),0))),0),0)</f>
        <v>0</v>
      </c>
      <c r="T276">
        <f>$F$32+$F$31*Input!B276</f>
        <v>6.3128900000000002E-2</v>
      </c>
      <c r="U276">
        <f>IFERROR(IF(Q276=1,IF(Tabel1[Publiek of Privaat?]="Publiek",0,MAX(0,IF(hulpblad!$D$2=ISBLANK(Tabel1[Publiek of Privaat?]),IFERROR(T276,0),0))),0),0)</f>
        <v>0</v>
      </c>
    </row>
    <row r="277" spans="12:21" x14ac:dyDescent="0.2">
      <c r="L277" t="e">
        <f>Tabel1[[#All],[Partner]]</f>
        <v>#VALUE!</v>
      </c>
      <c r="M277" t="e">
        <f>IF(Tabel1[[#All],[Type kostenplan]]=A286,1,0)</f>
        <v>#VALUE!</v>
      </c>
      <c r="N277" t="e">
        <f>IF(Tabel1[[#All],[Type kostenplan]]=A284,1,0)</f>
        <v>#VALUE!</v>
      </c>
      <c r="O277" t="e">
        <f>$F$20+$F$17*Input!B277+$F$18*M277+$F$19*N277</f>
        <v>#VALUE!</v>
      </c>
      <c r="P277">
        <f>MAX(0,IF(hulpblad!$D$2=ISBLANK(Tabel1[Totale EFRO]),IFERROR(O277,0),0))</f>
        <v>0</v>
      </c>
      <c r="Q27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77">
        <f>$F$26+$F$25*Input!B277</f>
        <v>1.061596</v>
      </c>
      <c r="S277">
        <f>IFERROR(IF(Q277=1,IF(Tabel1[Publiek of Privaat?]="Privaat",0,MAX(0,IF(hulpblad!$D$2=ISBLANK(Tabel1[Publiek of Privaat?]),IFERROR(R277,0),0))),0),0)</f>
        <v>0</v>
      </c>
      <c r="T277">
        <f>$F$32+$F$31*Input!B277</f>
        <v>6.3128900000000002E-2</v>
      </c>
      <c r="U277">
        <f>IFERROR(IF(Q277=1,IF(Tabel1[Publiek of Privaat?]="Publiek",0,MAX(0,IF(hulpblad!$D$2=ISBLANK(Tabel1[Publiek of Privaat?]),IFERROR(T277,0),0))),0),0)</f>
        <v>0</v>
      </c>
    </row>
    <row r="278" spans="12:21" x14ac:dyDescent="0.2">
      <c r="L278" t="e">
        <f>Tabel1[[#All],[Partner]]</f>
        <v>#VALUE!</v>
      </c>
      <c r="M278" t="e">
        <f>IF(Tabel1[[#All],[Type kostenplan]]=A287,1,0)</f>
        <v>#VALUE!</v>
      </c>
      <c r="N278" t="e">
        <f>IF(Tabel1[[#All],[Type kostenplan]]=A285,1,0)</f>
        <v>#VALUE!</v>
      </c>
      <c r="O278" t="e">
        <f>$F$20+$F$17*Input!B278+$F$18*M278+$F$19*N278</f>
        <v>#VALUE!</v>
      </c>
      <c r="P278">
        <f>MAX(0,IF(hulpblad!$D$2=ISBLANK(Tabel1[Totale EFRO]),IFERROR(O278,0),0))</f>
        <v>0</v>
      </c>
      <c r="Q27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78">
        <f>$F$26+$F$25*Input!B278</f>
        <v>1.061596</v>
      </c>
      <c r="S278">
        <f>IFERROR(IF(Q278=1,IF(Tabel1[Publiek of Privaat?]="Privaat",0,MAX(0,IF(hulpblad!$D$2=ISBLANK(Tabel1[Publiek of Privaat?]),IFERROR(R278,0),0))),0),0)</f>
        <v>0</v>
      </c>
      <c r="T278">
        <f>$F$32+$F$31*Input!B278</f>
        <v>6.3128900000000002E-2</v>
      </c>
      <c r="U278">
        <f>IFERROR(IF(Q278=1,IF(Tabel1[Publiek of Privaat?]="Publiek",0,MAX(0,IF(hulpblad!$D$2=ISBLANK(Tabel1[Publiek of Privaat?]),IFERROR(T278,0),0))),0),0)</f>
        <v>0</v>
      </c>
    </row>
    <row r="279" spans="12:21" x14ac:dyDescent="0.2">
      <c r="L279" t="e">
        <f>Tabel1[[#All],[Partner]]</f>
        <v>#VALUE!</v>
      </c>
      <c r="M279" t="e">
        <f>IF(Tabel1[[#All],[Type kostenplan]]=A288,1,0)</f>
        <v>#VALUE!</v>
      </c>
      <c r="N279" t="e">
        <f>IF(Tabel1[[#All],[Type kostenplan]]=A286,1,0)</f>
        <v>#VALUE!</v>
      </c>
      <c r="O279" t="e">
        <f>$F$20+$F$17*Input!B279+$F$18*M279+$F$19*N279</f>
        <v>#VALUE!</v>
      </c>
      <c r="P279">
        <f>MAX(0,IF(hulpblad!$D$2=ISBLANK(Tabel1[Totale EFRO]),IFERROR(O279,0),0))</f>
        <v>0</v>
      </c>
      <c r="Q27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79">
        <f>$F$26+$F$25*Input!B279</f>
        <v>1.061596</v>
      </c>
      <c r="S279">
        <f>IFERROR(IF(Q279=1,IF(Tabel1[Publiek of Privaat?]="Privaat",0,MAX(0,IF(hulpblad!$D$2=ISBLANK(Tabel1[Publiek of Privaat?]),IFERROR(R279,0),0))),0),0)</f>
        <v>0</v>
      </c>
      <c r="T279">
        <f>$F$32+$F$31*Input!B279</f>
        <v>6.3128900000000002E-2</v>
      </c>
      <c r="U279">
        <f>IFERROR(IF(Q279=1,IF(Tabel1[Publiek of Privaat?]="Publiek",0,MAX(0,IF(hulpblad!$D$2=ISBLANK(Tabel1[Publiek of Privaat?]),IFERROR(T279,0),0))),0),0)</f>
        <v>0</v>
      </c>
    </row>
    <row r="280" spans="12:21" x14ac:dyDescent="0.2">
      <c r="L280" t="e">
        <f>Tabel1[[#All],[Partner]]</f>
        <v>#VALUE!</v>
      </c>
      <c r="M280" t="e">
        <f>IF(Tabel1[[#All],[Type kostenplan]]=A289,1,0)</f>
        <v>#VALUE!</v>
      </c>
      <c r="N280" t="e">
        <f>IF(Tabel1[[#All],[Type kostenplan]]=A287,1,0)</f>
        <v>#VALUE!</v>
      </c>
      <c r="O280" t="e">
        <f>$F$20+$F$17*Input!B280+$F$18*M280+$F$19*N280</f>
        <v>#VALUE!</v>
      </c>
      <c r="P280">
        <f>MAX(0,IF(hulpblad!$D$2=ISBLANK(Tabel1[Totale EFRO]),IFERROR(O280,0),0))</f>
        <v>0</v>
      </c>
      <c r="Q28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80">
        <f>$F$26+$F$25*Input!B280</f>
        <v>1.061596</v>
      </c>
      <c r="S280">
        <f>IFERROR(IF(Q280=1,IF(Tabel1[Publiek of Privaat?]="Privaat",0,MAX(0,IF(hulpblad!$D$2=ISBLANK(Tabel1[Publiek of Privaat?]),IFERROR(R280,0),0))),0),0)</f>
        <v>0</v>
      </c>
      <c r="T280">
        <f>$F$32+$F$31*Input!B280</f>
        <v>6.3128900000000002E-2</v>
      </c>
      <c r="U280">
        <f>IFERROR(IF(Q280=1,IF(Tabel1[Publiek of Privaat?]="Publiek",0,MAX(0,IF(hulpblad!$D$2=ISBLANK(Tabel1[Publiek of Privaat?]),IFERROR(T280,0),0))),0),0)</f>
        <v>0</v>
      </c>
    </row>
    <row r="281" spans="12:21" x14ac:dyDescent="0.2">
      <c r="L281" t="e">
        <f>Tabel1[[#All],[Partner]]</f>
        <v>#VALUE!</v>
      </c>
      <c r="M281" t="e">
        <f>IF(Tabel1[[#All],[Type kostenplan]]=A290,1,0)</f>
        <v>#VALUE!</v>
      </c>
      <c r="N281" t="e">
        <f>IF(Tabel1[[#All],[Type kostenplan]]=A288,1,0)</f>
        <v>#VALUE!</v>
      </c>
      <c r="O281" t="e">
        <f>$F$20+$F$17*Input!B281+$F$18*M281+$F$19*N281</f>
        <v>#VALUE!</v>
      </c>
      <c r="P281">
        <f>MAX(0,IF(hulpblad!$D$2=ISBLANK(Tabel1[Totale EFRO]),IFERROR(O281,0),0))</f>
        <v>0</v>
      </c>
      <c r="Q28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81">
        <f>$F$26+$F$25*Input!B281</f>
        <v>1.061596</v>
      </c>
      <c r="S281">
        <f>IFERROR(IF(Q281=1,IF(Tabel1[Publiek of Privaat?]="Privaat",0,MAX(0,IF(hulpblad!$D$2=ISBLANK(Tabel1[Publiek of Privaat?]),IFERROR(R281,0),0))),0),0)</f>
        <v>0</v>
      </c>
      <c r="T281">
        <f>$F$32+$F$31*Input!B281</f>
        <v>6.3128900000000002E-2</v>
      </c>
      <c r="U281">
        <f>IFERROR(IF(Q281=1,IF(Tabel1[Publiek of Privaat?]="Publiek",0,MAX(0,IF(hulpblad!$D$2=ISBLANK(Tabel1[Publiek of Privaat?]),IFERROR(T281,0),0))),0),0)</f>
        <v>0</v>
      </c>
    </row>
    <row r="282" spans="12:21" x14ac:dyDescent="0.2">
      <c r="L282" t="e">
        <f>Tabel1[[#All],[Partner]]</f>
        <v>#VALUE!</v>
      </c>
      <c r="M282" t="e">
        <f>IF(Tabel1[[#All],[Type kostenplan]]=A291,1,0)</f>
        <v>#VALUE!</v>
      </c>
      <c r="N282" t="e">
        <f>IF(Tabel1[[#All],[Type kostenplan]]=A289,1,0)</f>
        <v>#VALUE!</v>
      </c>
      <c r="O282" t="e">
        <f>$F$20+$F$17*Input!B282+$F$18*M282+$F$19*N282</f>
        <v>#VALUE!</v>
      </c>
      <c r="P282">
        <f>MAX(0,IF(hulpblad!$D$2=ISBLANK(Tabel1[Totale EFRO]),IFERROR(O282,0),0))</f>
        <v>0</v>
      </c>
      <c r="Q28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82">
        <f>$F$26+$F$25*Input!B282</f>
        <v>1.061596</v>
      </c>
      <c r="S282">
        <f>IFERROR(IF(Q282=1,IF(Tabel1[Publiek of Privaat?]="Privaat",0,MAX(0,IF(hulpblad!$D$2=ISBLANK(Tabel1[Publiek of Privaat?]),IFERROR(R282,0),0))),0),0)</f>
        <v>0</v>
      </c>
      <c r="T282">
        <f>$F$32+$F$31*Input!B282</f>
        <v>6.3128900000000002E-2</v>
      </c>
      <c r="U282">
        <f>IFERROR(IF(Q282=1,IF(Tabel1[Publiek of Privaat?]="Publiek",0,MAX(0,IF(hulpblad!$D$2=ISBLANK(Tabel1[Publiek of Privaat?]),IFERROR(T282,0),0))),0),0)</f>
        <v>0</v>
      </c>
    </row>
    <row r="283" spans="12:21" x14ac:dyDescent="0.2">
      <c r="L283" t="e">
        <f>Tabel1[[#All],[Partner]]</f>
        <v>#VALUE!</v>
      </c>
      <c r="M283" t="e">
        <f>IF(Tabel1[[#All],[Type kostenplan]]=A292,1,0)</f>
        <v>#VALUE!</v>
      </c>
      <c r="N283" t="e">
        <f>IF(Tabel1[[#All],[Type kostenplan]]=A290,1,0)</f>
        <v>#VALUE!</v>
      </c>
      <c r="O283" t="e">
        <f>$F$20+$F$17*Input!B283+$F$18*M283+$F$19*N283</f>
        <v>#VALUE!</v>
      </c>
      <c r="P283">
        <f>MAX(0,IF(hulpblad!$D$2=ISBLANK(Tabel1[Totale EFRO]),IFERROR(O283,0),0))</f>
        <v>0</v>
      </c>
      <c r="Q28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83">
        <f>$F$26+$F$25*Input!B283</f>
        <v>1.061596</v>
      </c>
      <c r="S283">
        <f>IFERROR(IF(Q283=1,IF(Tabel1[Publiek of Privaat?]="Privaat",0,MAX(0,IF(hulpblad!$D$2=ISBLANK(Tabel1[Publiek of Privaat?]),IFERROR(R283,0),0))),0),0)</f>
        <v>0</v>
      </c>
      <c r="T283">
        <f>$F$32+$F$31*Input!B283</f>
        <v>6.3128900000000002E-2</v>
      </c>
      <c r="U283">
        <f>IFERROR(IF(Q283=1,IF(Tabel1[Publiek of Privaat?]="Publiek",0,MAX(0,IF(hulpblad!$D$2=ISBLANK(Tabel1[Publiek of Privaat?]),IFERROR(T283,0),0))),0),0)</f>
        <v>0</v>
      </c>
    </row>
    <row r="284" spans="12:21" x14ac:dyDescent="0.2">
      <c r="L284" t="e">
        <f>Tabel1[[#All],[Partner]]</f>
        <v>#VALUE!</v>
      </c>
      <c r="M284" t="e">
        <f>IF(Tabel1[[#All],[Type kostenplan]]=A293,1,0)</f>
        <v>#VALUE!</v>
      </c>
      <c r="N284" t="e">
        <f>IF(Tabel1[[#All],[Type kostenplan]]=A291,1,0)</f>
        <v>#VALUE!</v>
      </c>
      <c r="O284" t="e">
        <f>$F$20+$F$17*Input!B284+$F$18*M284+$F$19*N284</f>
        <v>#VALUE!</v>
      </c>
      <c r="P284">
        <f>MAX(0,IF(hulpblad!$D$2=ISBLANK(Tabel1[Totale EFRO]),IFERROR(O284,0),0))</f>
        <v>0</v>
      </c>
      <c r="Q28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84">
        <f>$F$26+$F$25*Input!B284</f>
        <v>1.061596</v>
      </c>
      <c r="S284">
        <f>IFERROR(IF(Q284=1,IF(Tabel1[Publiek of Privaat?]="Privaat",0,MAX(0,IF(hulpblad!$D$2=ISBLANK(Tabel1[Publiek of Privaat?]),IFERROR(R284,0),0))),0),0)</f>
        <v>0</v>
      </c>
      <c r="T284">
        <f>$F$32+$F$31*Input!B284</f>
        <v>6.3128900000000002E-2</v>
      </c>
      <c r="U284">
        <f>IFERROR(IF(Q284=1,IF(Tabel1[Publiek of Privaat?]="Publiek",0,MAX(0,IF(hulpblad!$D$2=ISBLANK(Tabel1[Publiek of Privaat?]),IFERROR(T284,0),0))),0),0)</f>
        <v>0</v>
      </c>
    </row>
    <row r="285" spans="12:21" x14ac:dyDescent="0.2">
      <c r="L285" t="e">
        <f>Tabel1[[#All],[Partner]]</f>
        <v>#VALUE!</v>
      </c>
      <c r="M285" t="e">
        <f>IF(Tabel1[[#All],[Type kostenplan]]=A294,1,0)</f>
        <v>#VALUE!</v>
      </c>
      <c r="N285" t="e">
        <f>IF(Tabel1[[#All],[Type kostenplan]]=A292,1,0)</f>
        <v>#VALUE!</v>
      </c>
      <c r="O285" t="e">
        <f>$F$20+$F$17*Input!B285+$F$18*M285+$F$19*N285</f>
        <v>#VALUE!</v>
      </c>
      <c r="P285">
        <f>MAX(0,IF(hulpblad!$D$2=ISBLANK(Tabel1[Totale EFRO]),IFERROR(O285,0),0))</f>
        <v>0</v>
      </c>
      <c r="Q28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85">
        <f>$F$26+$F$25*Input!B285</f>
        <v>1.061596</v>
      </c>
      <c r="S285">
        <f>IFERROR(IF(Q285=1,IF(Tabel1[Publiek of Privaat?]="Privaat",0,MAX(0,IF(hulpblad!$D$2=ISBLANK(Tabel1[Publiek of Privaat?]),IFERROR(R285,0),0))),0),0)</f>
        <v>0</v>
      </c>
      <c r="T285">
        <f>$F$32+$F$31*Input!B285</f>
        <v>6.3128900000000002E-2</v>
      </c>
      <c r="U285">
        <f>IFERROR(IF(Q285=1,IF(Tabel1[Publiek of Privaat?]="Publiek",0,MAX(0,IF(hulpblad!$D$2=ISBLANK(Tabel1[Publiek of Privaat?]),IFERROR(T285,0),0))),0),0)</f>
        <v>0</v>
      </c>
    </row>
    <row r="286" spans="12:21" x14ac:dyDescent="0.2">
      <c r="L286" t="e">
        <f>Tabel1[[#All],[Partner]]</f>
        <v>#VALUE!</v>
      </c>
      <c r="M286" t="e">
        <f>IF(Tabel1[[#All],[Type kostenplan]]=A295,1,0)</f>
        <v>#VALUE!</v>
      </c>
      <c r="N286" t="e">
        <f>IF(Tabel1[[#All],[Type kostenplan]]=A293,1,0)</f>
        <v>#VALUE!</v>
      </c>
      <c r="O286" t="e">
        <f>$F$20+$F$17*Input!B286+$F$18*M286+$F$19*N286</f>
        <v>#VALUE!</v>
      </c>
      <c r="P286">
        <f>MAX(0,IF(hulpblad!$D$2=ISBLANK(Tabel1[Totale EFRO]),IFERROR(O286,0),0))</f>
        <v>0</v>
      </c>
      <c r="Q28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86">
        <f>$F$26+$F$25*Input!B286</f>
        <v>1.061596</v>
      </c>
      <c r="S286">
        <f>IFERROR(IF(Q286=1,IF(Tabel1[Publiek of Privaat?]="Privaat",0,MAX(0,IF(hulpblad!$D$2=ISBLANK(Tabel1[Publiek of Privaat?]),IFERROR(R286,0),0))),0),0)</f>
        <v>0</v>
      </c>
      <c r="T286">
        <f>$F$32+$F$31*Input!B286</f>
        <v>6.3128900000000002E-2</v>
      </c>
      <c r="U286">
        <f>IFERROR(IF(Q286=1,IF(Tabel1[Publiek of Privaat?]="Publiek",0,MAX(0,IF(hulpblad!$D$2=ISBLANK(Tabel1[Publiek of Privaat?]),IFERROR(T286,0),0))),0),0)</f>
        <v>0</v>
      </c>
    </row>
    <row r="287" spans="12:21" x14ac:dyDescent="0.2">
      <c r="L287" t="e">
        <f>Tabel1[[#All],[Partner]]</f>
        <v>#VALUE!</v>
      </c>
      <c r="M287" t="e">
        <f>IF(Tabel1[[#All],[Type kostenplan]]=A296,1,0)</f>
        <v>#VALUE!</v>
      </c>
      <c r="N287" t="e">
        <f>IF(Tabel1[[#All],[Type kostenplan]]=A294,1,0)</f>
        <v>#VALUE!</v>
      </c>
      <c r="O287" t="e">
        <f>$F$20+$F$17*Input!B287+$F$18*M287+$F$19*N287</f>
        <v>#VALUE!</v>
      </c>
      <c r="P287">
        <f>MAX(0,IF(hulpblad!$D$2=ISBLANK(Tabel1[Totale EFRO]),IFERROR(O287,0),0))</f>
        <v>0</v>
      </c>
      <c r="Q28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87">
        <f>$F$26+$F$25*Input!B287</f>
        <v>1.061596</v>
      </c>
      <c r="S287">
        <f>IFERROR(IF(Q287=1,IF(Tabel1[Publiek of Privaat?]="Privaat",0,MAX(0,IF(hulpblad!$D$2=ISBLANK(Tabel1[Publiek of Privaat?]),IFERROR(R287,0),0))),0),0)</f>
        <v>0</v>
      </c>
      <c r="T287">
        <f>$F$32+$F$31*Input!B287</f>
        <v>6.3128900000000002E-2</v>
      </c>
      <c r="U287">
        <f>IFERROR(IF(Q287=1,IF(Tabel1[Publiek of Privaat?]="Publiek",0,MAX(0,IF(hulpblad!$D$2=ISBLANK(Tabel1[Publiek of Privaat?]),IFERROR(T287,0),0))),0),0)</f>
        <v>0</v>
      </c>
    </row>
    <row r="288" spans="12:21" x14ac:dyDescent="0.2">
      <c r="L288" t="e">
        <f>Tabel1[[#All],[Partner]]</f>
        <v>#VALUE!</v>
      </c>
      <c r="M288" t="e">
        <f>IF(Tabel1[[#All],[Type kostenplan]]=A297,1,0)</f>
        <v>#VALUE!</v>
      </c>
      <c r="N288" t="e">
        <f>IF(Tabel1[[#All],[Type kostenplan]]=A295,1,0)</f>
        <v>#VALUE!</v>
      </c>
      <c r="O288" t="e">
        <f>$F$20+$F$17*Input!B288+$F$18*M288+$F$19*N288</f>
        <v>#VALUE!</v>
      </c>
      <c r="P288">
        <f>MAX(0,IF(hulpblad!$D$2=ISBLANK(Tabel1[Totale EFRO]),IFERROR(O288,0),0))</f>
        <v>0</v>
      </c>
      <c r="Q28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88">
        <f>$F$26+$F$25*Input!B288</f>
        <v>1.061596</v>
      </c>
      <c r="S288">
        <f>IFERROR(IF(Q288=1,IF(Tabel1[Publiek of Privaat?]="Privaat",0,MAX(0,IF(hulpblad!$D$2=ISBLANK(Tabel1[Publiek of Privaat?]),IFERROR(R288,0),0))),0),0)</f>
        <v>0</v>
      </c>
      <c r="T288">
        <f>$F$32+$F$31*Input!B288</f>
        <v>6.3128900000000002E-2</v>
      </c>
      <c r="U288">
        <f>IFERROR(IF(Q288=1,IF(Tabel1[Publiek of Privaat?]="Publiek",0,MAX(0,IF(hulpblad!$D$2=ISBLANK(Tabel1[Publiek of Privaat?]),IFERROR(T288,0),0))),0),0)</f>
        <v>0</v>
      </c>
    </row>
    <row r="289" spans="12:21" x14ac:dyDescent="0.2">
      <c r="L289" t="e">
        <f>Tabel1[[#All],[Partner]]</f>
        <v>#VALUE!</v>
      </c>
      <c r="M289" t="e">
        <f>IF(Tabel1[[#All],[Type kostenplan]]=A298,1,0)</f>
        <v>#VALUE!</v>
      </c>
      <c r="N289" t="e">
        <f>IF(Tabel1[[#All],[Type kostenplan]]=A296,1,0)</f>
        <v>#VALUE!</v>
      </c>
      <c r="O289" t="e">
        <f>$F$20+$F$17*Input!B289+$F$18*M289+$F$19*N289</f>
        <v>#VALUE!</v>
      </c>
      <c r="P289">
        <f>MAX(0,IF(hulpblad!$D$2=ISBLANK(Tabel1[Totale EFRO]),IFERROR(O289,0),0))</f>
        <v>0</v>
      </c>
      <c r="Q28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89">
        <f>$F$26+$F$25*Input!B289</f>
        <v>1.061596</v>
      </c>
      <c r="S289">
        <f>IFERROR(IF(Q289=1,IF(Tabel1[Publiek of Privaat?]="Privaat",0,MAX(0,IF(hulpblad!$D$2=ISBLANK(Tabel1[Publiek of Privaat?]),IFERROR(R289,0),0))),0),0)</f>
        <v>0</v>
      </c>
      <c r="T289">
        <f>$F$32+$F$31*Input!B289</f>
        <v>6.3128900000000002E-2</v>
      </c>
      <c r="U289">
        <f>IFERROR(IF(Q289=1,IF(Tabel1[Publiek of Privaat?]="Publiek",0,MAX(0,IF(hulpblad!$D$2=ISBLANK(Tabel1[Publiek of Privaat?]),IFERROR(T289,0),0))),0),0)</f>
        <v>0</v>
      </c>
    </row>
    <row r="290" spans="12:21" x14ac:dyDescent="0.2">
      <c r="L290" t="e">
        <f>Tabel1[[#All],[Partner]]</f>
        <v>#VALUE!</v>
      </c>
      <c r="M290" t="e">
        <f>IF(Tabel1[[#All],[Type kostenplan]]=A299,1,0)</f>
        <v>#VALUE!</v>
      </c>
      <c r="N290" t="e">
        <f>IF(Tabel1[[#All],[Type kostenplan]]=A297,1,0)</f>
        <v>#VALUE!</v>
      </c>
      <c r="O290" t="e">
        <f>$F$20+$F$17*Input!B290+$F$18*M290+$F$19*N290</f>
        <v>#VALUE!</v>
      </c>
      <c r="P290">
        <f>MAX(0,IF(hulpblad!$D$2=ISBLANK(Tabel1[Totale EFRO]),IFERROR(O290,0),0))</f>
        <v>0</v>
      </c>
      <c r="Q29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90">
        <f>$F$26+$F$25*Input!B290</f>
        <v>1.061596</v>
      </c>
      <c r="S290">
        <f>IFERROR(IF(Q290=1,IF(Tabel1[Publiek of Privaat?]="Privaat",0,MAX(0,IF(hulpblad!$D$2=ISBLANK(Tabel1[Publiek of Privaat?]),IFERROR(R290,0),0))),0),0)</f>
        <v>0</v>
      </c>
      <c r="T290">
        <f>$F$32+$F$31*Input!B290</f>
        <v>6.3128900000000002E-2</v>
      </c>
      <c r="U290">
        <f>IFERROR(IF(Q290=1,IF(Tabel1[Publiek of Privaat?]="Publiek",0,MAX(0,IF(hulpblad!$D$2=ISBLANK(Tabel1[Publiek of Privaat?]),IFERROR(T290,0),0))),0),0)</f>
        <v>0</v>
      </c>
    </row>
    <row r="291" spans="12:21" x14ac:dyDescent="0.2">
      <c r="L291" t="e">
        <f>Tabel1[[#All],[Partner]]</f>
        <v>#VALUE!</v>
      </c>
      <c r="M291" t="e">
        <f>IF(Tabel1[[#All],[Type kostenplan]]=A300,1,0)</f>
        <v>#VALUE!</v>
      </c>
      <c r="N291" t="e">
        <f>IF(Tabel1[[#All],[Type kostenplan]]=A298,1,0)</f>
        <v>#VALUE!</v>
      </c>
      <c r="O291" t="e">
        <f>$F$20+$F$17*Input!B291+$F$18*M291+$F$19*N291</f>
        <v>#VALUE!</v>
      </c>
      <c r="P291">
        <f>MAX(0,IF(hulpblad!$D$2=ISBLANK(Tabel1[Totale EFRO]),IFERROR(O291,0),0))</f>
        <v>0</v>
      </c>
      <c r="Q29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91">
        <f>$F$26+$F$25*Input!B291</f>
        <v>1.061596</v>
      </c>
      <c r="S291">
        <f>IFERROR(IF(Q291=1,IF(Tabel1[Publiek of Privaat?]="Privaat",0,MAX(0,IF(hulpblad!$D$2=ISBLANK(Tabel1[Publiek of Privaat?]),IFERROR(R291,0),0))),0),0)</f>
        <v>0</v>
      </c>
      <c r="T291">
        <f>$F$32+$F$31*Input!B291</f>
        <v>6.3128900000000002E-2</v>
      </c>
      <c r="U291">
        <f>IFERROR(IF(Q291=1,IF(Tabel1[Publiek of Privaat?]="Publiek",0,MAX(0,IF(hulpblad!$D$2=ISBLANK(Tabel1[Publiek of Privaat?]),IFERROR(T291,0),0))),0),0)</f>
        <v>0</v>
      </c>
    </row>
    <row r="292" spans="12:21" x14ac:dyDescent="0.2">
      <c r="L292" t="e">
        <f>Tabel1[[#All],[Partner]]</f>
        <v>#VALUE!</v>
      </c>
      <c r="M292" t="e">
        <f>IF(Tabel1[[#All],[Type kostenplan]]=A301,1,0)</f>
        <v>#VALUE!</v>
      </c>
      <c r="N292" t="e">
        <f>IF(Tabel1[[#All],[Type kostenplan]]=A299,1,0)</f>
        <v>#VALUE!</v>
      </c>
      <c r="O292" t="e">
        <f>$F$20+$F$17*Input!B292+$F$18*M292+$F$19*N292</f>
        <v>#VALUE!</v>
      </c>
      <c r="P292">
        <f>MAX(0,IF(hulpblad!$D$2=ISBLANK(Tabel1[Totale EFRO]),IFERROR(O292,0),0))</f>
        <v>0</v>
      </c>
      <c r="Q29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92">
        <f>$F$26+$F$25*Input!B292</f>
        <v>1.061596</v>
      </c>
      <c r="S292">
        <f>IFERROR(IF(Q292=1,IF(Tabel1[Publiek of Privaat?]="Privaat",0,MAX(0,IF(hulpblad!$D$2=ISBLANK(Tabel1[Publiek of Privaat?]),IFERROR(R292,0),0))),0),0)</f>
        <v>0</v>
      </c>
      <c r="T292">
        <f>$F$32+$F$31*Input!B292</f>
        <v>6.3128900000000002E-2</v>
      </c>
      <c r="U292">
        <f>IFERROR(IF(Q292=1,IF(Tabel1[Publiek of Privaat?]="Publiek",0,MAX(0,IF(hulpblad!$D$2=ISBLANK(Tabel1[Publiek of Privaat?]),IFERROR(T292,0),0))),0),0)</f>
        <v>0</v>
      </c>
    </row>
    <row r="293" spans="12:21" x14ac:dyDescent="0.2">
      <c r="L293" t="e">
        <f>Tabel1[[#All],[Partner]]</f>
        <v>#VALUE!</v>
      </c>
      <c r="M293" t="e">
        <f>IF(Tabel1[[#All],[Type kostenplan]]=A302,1,0)</f>
        <v>#VALUE!</v>
      </c>
      <c r="N293" t="e">
        <f>IF(Tabel1[[#All],[Type kostenplan]]=A300,1,0)</f>
        <v>#VALUE!</v>
      </c>
      <c r="O293" t="e">
        <f>$F$20+$F$17*Input!B293+$F$18*M293+$F$19*N293</f>
        <v>#VALUE!</v>
      </c>
      <c r="P293">
        <f>MAX(0,IF(hulpblad!$D$2=ISBLANK(Tabel1[Totale EFRO]),IFERROR(O293,0),0))</f>
        <v>0</v>
      </c>
      <c r="Q29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93">
        <f>$F$26+$F$25*Input!B293</f>
        <v>1.061596</v>
      </c>
      <c r="S293">
        <f>IFERROR(IF(Q293=1,IF(Tabel1[Publiek of Privaat?]="Privaat",0,MAX(0,IF(hulpblad!$D$2=ISBLANK(Tabel1[Publiek of Privaat?]),IFERROR(R293,0),0))),0),0)</f>
        <v>0</v>
      </c>
      <c r="T293">
        <f>$F$32+$F$31*Input!B293</f>
        <v>6.3128900000000002E-2</v>
      </c>
      <c r="U293">
        <f>IFERROR(IF(Q293=1,IF(Tabel1[Publiek of Privaat?]="Publiek",0,MAX(0,IF(hulpblad!$D$2=ISBLANK(Tabel1[Publiek of Privaat?]),IFERROR(T293,0),0))),0),0)</f>
        <v>0</v>
      </c>
    </row>
    <row r="294" spans="12:21" x14ac:dyDescent="0.2">
      <c r="L294" t="e">
        <f>Tabel1[[#All],[Partner]]</f>
        <v>#VALUE!</v>
      </c>
      <c r="M294" t="e">
        <f>IF(Tabel1[[#All],[Type kostenplan]]=A303,1,0)</f>
        <v>#VALUE!</v>
      </c>
      <c r="N294" t="e">
        <f>IF(Tabel1[[#All],[Type kostenplan]]=A301,1,0)</f>
        <v>#VALUE!</v>
      </c>
      <c r="O294" t="e">
        <f>$F$20+$F$17*Input!B294+$F$18*M294+$F$19*N294</f>
        <v>#VALUE!</v>
      </c>
      <c r="P294">
        <f>MAX(0,IF(hulpblad!$D$2=ISBLANK(Tabel1[Totale EFRO]),IFERROR(O294,0),0))</f>
        <v>0</v>
      </c>
      <c r="Q29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94">
        <f>$F$26+$F$25*Input!B294</f>
        <v>1.061596</v>
      </c>
      <c r="S294">
        <f>IFERROR(IF(Q294=1,IF(Tabel1[Publiek of Privaat?]="Privaat",0,MAX(0,IF(hulpblad!$D$2=ISBLANK(Tabel1[Publiek of Privaat?]),IFERROR(R294,0),0))),0),0)</f>
        <v>0</v>
      </c>
      <c r="T294">
        <f>$F$32+$F$31*Input!B294</f>
        <v>6.3128900000000002E-2</v>
      </c>
      <c r="U294">
        <f>IFERROR(IF(Q294=1,IF(Tabel1[Publiek of Privaat?]="Publiek",0,MAX(0,IF(hulpblad!$D$2=ISBLANK(Tabel1[Publiek of Privaat?]),IFERROR(T294,0),0))),0),0)</f>
        <v>0</v>
      </c>
    </row>
    <row r="295" spans="12:21" x14ac:dyDescent="0.2">
      <c r="L295" t="e">
        <f>Tabel1[[#All],[Partner]]</f>
        <v>#VALUE!</v>
      </c>
      <c r="M295" t="e">
        <f>IF(Tabel1[[#All],[Type kostenplan]]=A304,1,0)</f>
        <v>#VALUE!</v>
      </c>
      <c r="N295" t="e">
        <f>IF(Tabel1[[#All],[Type kostenplan]]=A302,1,0)</f>
        <v>#VALUE!</v>
      </c>
      <c r="O295" t="e">
        <f>$F$20+$F$17*Input!B295+$F$18*M295+$F$19*N295</f>
        <v>#VALUE!</v>
      </c>
      <c r="P295">
        <f>MAX(0,IF(hulpblad!$D$2=ISBLANK(Tabel1[Totale EFRO]),IFERROR(O295,0),0))</f>
        <v>0</v>
      </c>
      <c r="Q29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95">
        <f>$F$26+$F$25*Input!B295</f>
        <v>1.061596</v>
      </c>
      <c r="S295">
        <f>IFERROR(IF(Q295=1,IF(Tabel1[Publiek of Privaat?]="Privaat",0,MAX(0,IF(hulpblad!$D$2=ISBLANK(Tabel1[Publiek of Privaat?]),IFERROR(R295,0),0))),0),0)</f>
        <v>0</v>
      </c>
      <c r="T295">
        <f>$F$32+$F$31*Input!B295</f>
        <v>6.3128900000000002E-2</v>
      </c>
      <c r="U295">
        <f>IFERROR(IF(Q295=1,IF(Tabel1[Publiek of Privaat?]="Publiek",0,MAX(0,IF(hulpblad!$D$2=ISBLANK(Tabel1[Publiek of Privaat?]),IFERROR(T295,0),0))),0),0)</f>
        <v>0</v>
      </c>
    </row>
    <row r="296" spans="12:21" x14ac:dyDescent="0.2">
      <c r="L296" t="e">
        <f>Tabel1[[#All],[Partner]]</f>
        <v>#VALUE!</v>
      </c>
      <c r="M296" t="e">
        <f>IF(Tabel1[[#All],[Type kostenplan]]=A305,1,0)</f>
        <v>#VALUE!</v>
      </c>
      <c r="N296" t="e">
        <f>IF(Tabel1[[#All],[Type kostenplan]]=A303,1,0)</f>
        <v>#VALUE!</v>
      </c>
      <c r="O296" t="e">
        <f>$F$20+$F$17*Input!B296+$F$18*M296+$F$19*N296</f>
        <v>#VALUE!</v>
      </c>
      <c r="P296">
        <f>MAX(0,IF(hulpblad!$D$2=ISBLANK(Tabel1[Totale EFRO]),IFERROR(O296,0),0))</f>
        <v>0</v>
      </c>
      <c r="Q29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96">
        <f>$F$26+$F$25*Input!B296</f>
        <v>1.061596</v>
      </c>
      <c r="S296">
        <f>IFERROR(IF(Q296=1,IF(Tabel1[Publiek of Privaat?]="Privaat",0,MAX(0,IF(hulpblad!$D$2=ISBLANK(Tabel1[Publiek of Privaat?]),IFERROR(R296,0),0))),0),0)</f>
        <v>0</v>
      </c>
      <c r="T296">
        <f>$F$32+$F$31*Input!B296</f>
        <v>6.3128900000000002E-2</v>
      </c>
      <c r="U296">
        <f>IFERROR(IF(Q296=1,IF(Tabel1[Publiek of Privaat?]="Publiek",0,MAX(0,IF(hulpblad!$D$2=ISBLANK(Tabel1[Publiek of Privaat?]),IFERROR(T296,0),0))),0),0)</f>
        <v>0</v>
      </c>
    </row>
    <row r="297" spans="12:21" x14ac:dyDescent="0.2">
      <c r="L297" t="e">
        <f>Tabel1[[#All],[Partner]]</f>
        <v>#VALUE!</v>
      </c>
      <c r="M297" t="e">
        <f>IF(Tabel1[[#All],[Type kostenplan]]=A306,1,0)</f>
        <v>#VALUE!</v>
      </c>
      <c r="N297" t="e">
        <f>IF(Tabel1[[#All],[Type kostenplan]]=A304,1,0)</f>
        <v>#VALUE!</v>
      </c>
      <c r="O297" t="e">
        <f>$F$20+$F$17*Input!B297+$F$18*M297+$F$19*N297</f>
        <v>#VALUE!</v>
      </c>
      <c r="P297">
        <f>MAX(0,IF(hulpblad!$D$2=ISBLANK(Tabel1[Totale EFRO]),IFERROR(O297,0),0))</f>
        <v>0</v>
      </c>
      <c r="Q29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97">
        <f>$F$26+$F$25*Input!B297</f>
        <v>1.061596</v>
      </c>
      <c r="S297">
        <f>IFERROR(IF(Q297=1,IF(Tabel1[Publiek of Privaat?]="Privaat",0,MAX(0,IF(hulpblad!$D$2=ISBLANK(Tabel1[Publiek of Privaat?]),IFERROR(R297,0),0))),0),0)</f>
        <v>0</v>
      </c>
      <c r="T297">
        <f>$F$32+$F$31*Input!B297</f>
        <v>6.3128900000000002E-2</v>
      </c>
      <c r="U297">
        <f>IFERROR(IF(Q297=1,IF(Tabel1[Publiek of Privaat?]="Publiek",0,MAX(0,IF(hulpblad!$D$2=ISBLANK(Tabel1[Publiek of Privaat?]),IFERROR(T297,0),0))),0),0)</f>
        <v>0</v>
      </c>
    </row>
    <row r="298" spans="12:21" x14ac:dyDescent="0.2">
      <c r="L298" t="e">
        <f>Tabel1[[#All],[Partner]]</f>
        <v>#VALUE!</v>
      </c>
      <c r="M298" t="e">
        <f>IF(Tabel1[[#All],[Type kostenplan]]=A307,1,0)</f>
        <v>#VALUE!</v>
      </c>
      <c r="N298" t="e">
        <f>IF(Tabel1[[#All],[Type kostenplan]]=A305,1,0)</f>
        <v>#VALUE!</v>
      </c>
      <c r="O298" t="e">
        <f>$F$20+$F$17*Input!B298+$F$18*M298+$F$19*N298</f>
        <v>#VALUE!</v>
      </c>
      <c r="P298">
        <f>MAX(0,IF(hulpblad!$D$2=ISBLANK(Tabel1[Totale EFRO]),IFERROR(O298,0),0))</f>
        <v>0</v>
      </c>
      <c r="Q29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98">
        <f>$F$26+$F$25*Input!B298</f>
        <v>1.061596</v>
      </c>
      <c r="S298">
        <f>IFERROR(IF(Q298=1,IF(Tabel1[Publiek of Privaat?]="Privaat",0,MAX(0,IF(hulpblad!$D$2=ISBLANK(Tabel1[Publiek of Privaat?]),IFERROR(R298,0),0))),0),0)</f>
        <v>0</v>
      </c>
      <c r="T298">
        <f>$F$32+$F$31*Input!B298</f>
        <v>6.3128900000000002E-2</v>
      </c>
      <c r="U298">
        <f>IFERROR(IF(Q298=1,IF(Tabel1[Publiek of Privaat?]="Publiek",0,MAX(0,IF(hulpblad!$D$2=ISBLANK(Tabel1[Publiek of Privaat?]),IFERROR(T298,0),0))),0),0)</f>
        <v>0</v>
      </c>
    </row>
    <row r="299" spans="12:21" x14ac:dyDescent="0.2">
      <c r="L299" t="e">
        <f>Tabel1[[#All],[Partner]]</f>
        <v>#VALUE!</v>
      </c>
      <c r="M299" t="e">
        <f>IF(Tabel1[[#All],[Type kostenplan]]=A308,1,0)</f>
        <v>#VALUE!</v>
      </c>
      <c r="N299" t="e">
        <f>IF(Tabel1[[#All],[Type kostenplan]]=A306,1,0)</f>
        <v>#VALUE!</v>
      </c>
      <c r="O299" t="e">
        <f>$F$20+$F$17*Input!B299+$F$18*M299+$F$19*N299</f>
        <v>#VALUE!</v>
      </c>
      <c r="P299">
        <f>MAX(0,IF(hulpblad!$D$2=ISBLANK(Tabel1[Totale EFRO]),IFERROR(O299,0),0))</f>
        <v>0</v>
      </c>
      <c r="Q29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299">
        <f>$F$26+$F$25*Input!B299</f>
        <v>1.061596</v>
      </c>
      <c r="S299">
        <f>IFERROR(IF(Q299=1,IF(Tabel1[Publiek of Privaat?]="Privaat",0,MAX(0,IF(hulpblad!$D$2=ISBLANK(Tabel1[Publiek of Privaat?]),IFERROR(R299,0),0))),0),0)</f>
        <v>0</v>
      </c>
      <c r="T299">
        <f>$F$32+$F$31*Input!B299</f>
        <v>6.3128900000000002E-2</v>
      </c>
      <c r="U299">
        <f>IFERROR(IF(Q299=1,IF(Tabel1[Publiek of Privaat?]="Publiek",0,MAX(0,IF(hulpblad!$D$2=ISBLANK(Tabel1[Publiek of Privaat?]),IFERROR(T299,0),0))),0),0)</f>
        <v>0</v>
      </c>
    </row>
    <row r="300" spans="12:21" x14ac:dyDescent="0.2">
      <c r="L300" t="e">
        <f>Tabel1[[#All],[Partner]]</f>
        <v>#VALUE!</v>
      </c>
      <c r="M300" t="e">
        <f>IF(Tabel1[[#All],[Type kostenplan]]=A309,1,0)</f>
        <v>#VALUE!</v>
      </c>
      <c r="N300" t="e">
        <f>IF(Tabel1[[#All],[Type kostenplan]]=A307,1,0)</f>
        <v>#VALUE!</v>
      </c>
      <c r="O300" t="e">
        <f>$F$20+$F$17*Input!B300+$F$18*M300+$F$19*N300</f>
        <v>#VALUE!</v>
      </c>
      <c r="P300">
        <f>MAX(0,IF(hulpblad!$D$2=ISBLANK(Tabel1[Totale EFRO]),IFERROR(O300,0),0))</f>
        <v>0</v>
      </c>
      <c r="Q30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00">
        <f>$F$26+$F$25*Input!B300</f>
        <v>1.061596</v>
      </c>
      <c r="S300">
        <f>IFERROR(IF(Q300=1,IF(Tabel1[Publiek of Privaat?]="Privaat",0,MAX(0,IF(hulpblad!$D$2=ISBLANK(Tabel1[Publiek of Privaat?]),IFERROR(R300,0),0))),0),0)</f>
        <v>0</v>
      </c>
      <c r="T300">
        <f>$F$32+$F$31*Input!B300</f>
        <v>6.3128900000000002E-2</v>
      </c>
      <c r="U300">
        <f>IFERROR(IF(Q300=1,IF(Tabel1[Publiek of Privaat?]="Publiek",0,MAX(0,IF(hulpblad!$D$2=ISBLANK(Tabel1[Publiek of Privaat?]),IFERROR(T300,0),0))),0),0)</f>
        <v>0</v>
      </c>
    </row>
    <row r="301" spans="12:21" x14ac:dyDescent="0.2">
      <c r="L301" t="e">
        <f>Tabel1[[#All],[Partner]]</f>
        <v>#VALUE!</v>
      </c>
      <c r="M301" t="e">
        <f>IF(Tabel1[[#All],[Type kostenplan]]=A310,1,0)</f>
        <v>#VALUE!</v>
      </c>
      <c r="N301" t="e">
        <f>IF(Tabel1[[#All],[Type kostenplan]]=A308,1,0)</f>
        <v>#VALUE!</v>
      </c>
      <c r="O301" t="e">
        <f>$F$20+$F$17*Input!B301+$F$18*M301+$F$19*N301</f>
        <v>#VALUE!</v>
      </c>
      <c r="P301">
        <f>MAX(0,IF(hulpblad!$D$2=ISBLANK(Tabel1[Totale EFRO]),IFERROR(O301,0),0))</f>
        <v>0</v>
      </c>
      <c r="Q30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01">
        <f>$F$26+$F$25*Input!B301</f>
        <v>1.061596</v>
      </c>
      <c r="S301">
        <f>IFERROR(IF(Q301=1,IF(Tabel1[Publiek of Privaat?]="Privaat",0,MAX(0,IF(hulpblad!$D$2=ISBLANK(Tabel1[Publiek of Privaat?]),IFERROR(R301,0),0))),0),0)</f>
        <v>0</v>
      </c>
      <c r="T301">
        <f>$F$32+$F$31*Input!B301</f>
        <v>6.3128900000000002E-2</v>
      </c>
      <c r="U301">
        <f>IFERROR(IF(Q301=1,IF(Tabel1[Publiek of Privaat?]="Publiek",0,MAX(0,IF(hulpblad!$D$2=ISBLANK(Tabel1[Publiek of Privaat?]),IFERROR(T301,0),0))),0),0)</f>
        <v>0</v>
      </c>
    </row>
    <row r="302" spans="12:21" x14ac:dyDescent="0.2">
      <c r="L302" t="e">
        <f>Tabel1[[#All],[Partner]]</f>
        <v>#VALUE!</v>
      </c>
      <c r="M302" t="e">
        <f>IF(Tabel1[[#All],[Type kostenplan]]=A311,1,0)</f>
        <v>#VALUE!</v>
      </c>
      <c r="N302" t="e">
        <f>IF(Tabel1[[#All],[Type kostenplan]]=A309,1,0)</f>
        <v>#VALUE!</v>
      </c>
      <c r="O302" t="e">
        <f>$F$20+$F$17*Input!B302+$F$18*M302+$F$19*N302</f>
        <v>#VALUE!</v>
      </c>
      <c r="P302">
        <f>MAX(0,IF(hulpblad!$D$2=ISBLANK(Tabel1[Totale EFRO]),IFERROR(O302,0),0))</f>
        <v>0</v>
      </c>
      <c r="Q30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02">
        <f>$F$26+$F$25*Input!B302</f>
        <v>1.061596</v>
      </c>
      <c r="S302">
        <f>IFERROR(IF(Q302=1,IF(Tabel1[Publiek of Privaat?]="Privaat",0,MAX(0,IF(hulpblad!$D$2=ISBLANK(Tabel1[Publiek of Privaat?]),IFERROR(R302,0),0))),0),0)</f>
        <v>0</v>
      </c>
      <c r="T302">
        <f>$F$32+$F$31*Input!B302</f>
        <v>6.3128900000000002E-2</v>
      </c>
      <c r="U302">
        <f>IFERROR(IF(Q302=1,IF(Tabel1[Publiek of Privaat?]="Publiek",0,MAX(0,IF(hulpblad!$D$2=ISBLANK(Tabel1[Publiek of Privaat?]),IFERROR(T302,0),0))),0),0)</f>
        <v>0</v>
      </c>
    </row>
    <row r="303" spans="12:21" x14ac:dyDescent="0.2">
      <c r="L303" t="e">
        <f>Tabel1[[#All],[Partner]]</f>
        <v>#VALUE!</v>
      </c>
      <c r="M303" t="e">
        <f>IF(Tabel1[[#All],[Type kostenplan]]=A312,1,0)</f>
        <v>#VALUE!</v>
      </c>
      <c r="N303" t="e">
        <f>IF(Tabel1[[#All],[Type kostenplan]]=A310,1,0)</f>
        <v>#VALUE!</v>
      </c>
      <c r="O303" t="e">
        <f>$F$20+$F$17*Input!B303+$F$18*M303+$F$19*N303</f>
        <v>#VALUE!</v>
      </c>
      <c r="P303">
        <f>MAX(0,IF(hulpblad!$D$2=ISBLANK(Tabel1[Totale EFRO]),IFERROR(O303,0),0))</f>
        <v>0</v>
      </c>
      <c r="Q30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03">
        <f>$F$26+$F$25*Input!B303</f>
        <v>1.061596</v>
      </c>
      <c r="S303">
        <f>IFERROR(IF(Q303=1,IF(Tabel1[Publiek of Privaat?]="Privaat",0,MAX(0,IF(hulpblad!$D$2=ISBLANK(Tabel1[Publiek of Privaat?]),IFERROR(R303,0),0))),0),0)</f>
        <v>0</v>
      </c>
      <c r="T303">
        <f>$F$32+$F$31*Input!B303</f>
        <v>6.3128900000000002E-2</v>
      </c>
      <c r="U303">
        <f>IFERROR(IF(Q303=1,IF(Tabel1[Publiek of Privaat?]="Publiek",0,MAX(0,IF(hulpblad!$D$2=ISBLANK(Tabel1[Publiek of Privaat?]),IFERROR(T303,0),0))),0),0)</f>
        <v>0</v>
      </c>
    </row>
    <row r="304" spans="12:21" x14ac:dyDescent="0.2">
      <c r="L304" t="e">
        <f>Tabel1[[#All],[Partner]]</f>
        <v>#VALUE!</v>
      </c>
      <c r="M304" t="e">
        <f>IF(Tabel1[[#All],[Type kostenplan]]=A313,1,0)</f>
        <v>#VALUE!</v>
      </c>
      <c r="N304" t="e">
        <f>IF(Tabel1[[#All],[Type kostenplan]]=A311,1,0)</f>
        <v>#VALUE!</v>
      </c>
      <c r="O304" t="e">
        <f>$F$20+$F$17*Input!B304+$F$18*M304+$F$19*N304</f>
        <v>#VALUE!</v>
      </c>
      <c r="P304">
        <f>MAX(0,IF(hulpblad!$D$2=ISBLANK(Tabel1[Totale EFRO]),IFERROR(O304,0),0))</f>
        <v>0</v>
      </c>
      <c r="Q30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04">
        <f>$F$26+$F$25*Input!B304</f>
        <v>1.061596</v>
      </c>
      <c r="S304">
        <f>IFERROR(IF(Q304=1,IF(Tabel1[Publiek of Privaat?]="Privaat",0,MAX(0,IF(hulpblad!$D$2=ISBLANK(Tabel1[Publiek of Privaat?]),IFERROR(R304,0),0))),0),0)</f>
        <v>0</v>
      </c>
      <c r="T304">
        <f>$F$32+$F$31*Input!B304</f>
        <v>6.3128900000000002E-2</v>
      </c>
      <c r="U304">
        <f>IFERROR(IF(Q304=1,IF(Tabel1[Publiek of Privaat?]="Publiek",0,MAX(0,IF(hulpblad!$D$2=ISBLANK(Tabel1[Publiek of Privaat?]),IFERROR(T304,0),0))),0),0)</f>
        <v>0</v>
      </c>
    </row>
    <row r="305" spans="12:21" x14ac:dyDescent="0.2">
      <c r="L305" t="e">
        <f>Tabel1[[#All],[Partner]]</f>
        <v>#VALUE!</v>
      </c>
      <c r="M305" t="e">
        <f>IF(Tabel1[[#All],[Type kostenplan]]=A314,1,0)</f>
        <v>#VALUE!</v>
      </c>
      <c r="N305" t="e">
        <f>IF(Tabel1[[#All],[Type kostenplan]]=A312,1,0)</f>
        <v>#VALUE!</v>
      </c>
      <c r="O305" t="e">
        <f>$F$20+$F$17*Input!B305+$F$18*M305+$F$19*N305</f>
        <v>#VALUE!</v>
      </c>
      <c r="P305">
        <f>MAX(0,IF(hulpblad!$D$2=ISBLANK(Tabel1[Totale EFRO]),IFERROR(O305,0),0))</f>
        <v>0</v>
      </c>
      <c r="Q30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05">
        <f>$F$26+$F$25*Input!B305</f>
        <v>1.061596</v>
      </c>
      <c r="S305">
        <f>IFERROR(IF(Q305=1,IF(Tabel1[Publiek of Privaat?]="Privaat",0,MAX(0,IF(hulpblad!$D$2=ISBLANK(Tabel1[Publiek of Privaat?]),IFERROR(R305,0),0))),0),0)</f>
        <v>0</v>
      </c>
      <c r="T305">
        <f>$F$32+$F$31*Input!B305</f>
        <v>6.3128900000000002E-2</v>
      </c>
      <c r="U305">
        <f>IFERROR(IF(Q305=1,IF(Tabel1[Publiek of Privaat?]="Publiek",0,MAX(0,IF(hulpblad!$D$2=ISBLANK(Tabel1[Publiek of Privaat?]),IFERROR(T305,0),0))),0),0)</f>
        <v>0</v>
      </c>
    </row>
    <row r="306" spans="12:21" x14ac:dyDescent="0.2">
      <c r="L306" t="e">
        <f>Tabel1[[#All],[Partner]]</f>
        <v>#VALUE!</v>
      </c>
      <c r="M306" t="e">
        <f>IF(Tabel1[[#All],[Type kostenplan]]=A315,1,0)</f>
        <v>#VALUE!</v>
      </c>
      <c r="N306" t="e">
        <f>IF(Tabel1[[#All],[Type kostenplan]]=A313,1,0)</f>
        <v>#VALUE!</v>
      </c>
      <c r="O306" t="e">
        <f>$F$20+$F$17*Input!B306+$F$18*M306+$F$19*N306</f>
        <v>#VALUE!</v>
      </c>
      <c r="P306">
        <f>MAX(0,IF(hulpblad!$D$2=ISBLANK(Tabel1[Totale EFRO]),IFERROR(O306,0),0))</f>
        <v>0</v>
      </c>
      <c r="Q30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06">
        <f>$F$26+$F$25*Input!B306</f>
        <v>1.061596</v>
      </c>
      <c r="S306">
        <f>IFERROR(IF(Q306=1,IF(Tabel1[Publiek of Privaat?]="Privaat",0,MAX(0,IF(hulpblad!$D$2=ISBLANK(Tabel1[Publiek of Privaat?]),IFERROR(R306,0),0))),0),0)</f>
        <v>0</v>
      </c>
      <c r="T306">
        <f>$F$32+$F$31*Input!B306</f>
        <v>6.3128900000000002E-2</v>
      </c>
      <c r="U306">
        <f>IFERROR(IF(Q306=1,IF(Tabel1[Publiek of Privaat?]="Publiek",0,MAX(0,IF(hulpblad!$D$2=ISBLANK(Tabel1[Publiek of Privaat?]),IFERROR(T306,0),0))),0),0)</f>
        <v>0</v>
      </c>
    </row>
    <row r="307" spans="12:21" x14ac:dyDescent="0.2">
      <c r="L307" t="e">
        <f>Tabel1[[#All],[Partner]]</f>
        <v>#VALUE!</v>
      </c>
      <c r="M307" t="e">
        <f>IF(Tabel1[[#All],[Type kostenplan]]=A316,1,0)</f>
        <v>#VALUE!</v>
      </c>
      <c r="N307" t="e">
        <f>IF(Tabel1[[#All],[Type kostenplan]]=A314,1,0)</f>
        <v>#VALUE!</v>
      </c>
      <c r="O307" t="e">
        <f>$F$20+$F$17*Input!B307+$F$18*M307+$F$19*N307</f>
        <v>#VALUE!</v>
      </c>
      <c r="P307">
        <f>MAX(0,IF(hulpblad!$D$2=ISBLANK(Tabel1[Totale EFRO]),IFERROR(O307,0),0))</f>
        <v>0</v>
      </c>
      <c r="Q30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07">
        <f>$F$26+$F$25*Input!B307</f>
        <v>1.061596</v>
      </c>
      <c r="S307">
        <f>IFERROR(IF(Q307=1,IF(Tabel1[Publiek of Privaat?]="Privaat",0,MAX(0,IF(hulpblad!$D$2=ISBLANK(Tabel1[Publiek of Privaat?]),IFERROR(R307,0),0))),0),0)</f>
        <v>0</v>
      </c>
      <c r="T307">
        <f>$F$32+$F$31*Input!B307</f>
        <v>6.3128900000000002E-2</v>
      </c>
      <c r="U307">
        <f>IFERROR(IF(Q307=1,IF(Tabel1[Publiek of Privaat?]="Publiek",0,MAX(0,IF(hulpblad!$D$2=ISBLANK(Tabel1[Publiek of Privaat?]),IFERROR(T307,0),0))),0),0)</f>
        <v>0</v>
      </c>
    </row>
    <row r="308" spans="12:21" x14ac:dyDescent="0.2">
      <c r="L308" t="e">
        <f>Tabel1[[#All],[Partner]]</f>
        <v>#VALUE!</v>
      </c>
      <c r="M308" t="e">
        <f>IF(Tabel1[[#All],[Type kostenplan]]=A317,1,0)</f>
        <v>#VALUE!</v>
      </c>
      <c r="N308" t="e">
        <f>IF(Tabel1[[#All],[Type kostenplan]]=A315,1,0)</f>
        <v>#VALUE!</v>
      </c>
      <c r="O308" t="e">
        <f>$F$20+$F$17*Input!B308+$F$18*M308+$F$19*N308</f>
        <v>#VALUE!</v>
      </c>
      <c r="P308">
        <f>MAX(0,IF(hulpblad!$D$2=ISBLANK(Tabel1[Totale EFRO]),IFERROR(O308,0),0))</f>
        <v>0</v>
      </c>
      <c r="Q30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08">
        <f>$F$26+$F$25*Input!B308</f>
        <v>1.061596</v>
      </c>
      <c r="S308">
        <f>IFERROR(IF(Q308=1,IF(Tabel1[Publiek of Privaat?]="Privaat",0,MAX(0,IF(hulpblad!$D$2=ISBLANK(Tabel1[Publiek of Privaat?]),IFERROR(R308,0),0))),0),0)</f>
        <v>0</v>
      </c>
      <c r="T308">
        <f>$F$32+$F$31*Input!B308</f>
        <v>6.3128900000000002E-2</v>
      </c>
      <c r="U308">
        <f>IFERROR(IF(Q308=1,IF(Tabel1[Publiek of Privaat?]="Publiek",0,MAX(0,IF(hulpblad!$D$2=ISBLANK(Tabel1[Publiek of Privaat?]),IFERROR(T308,0),0))),0),0)</f>
        <v>0</v>
      </c>
    </row>
    <row r="309" spans="12:21" x14ac:dyDescent="0.2">
      <c r="L309" t="e">
        <f>Tabel1[[#All],[Partner]]</f>
        <v>#VALUE!</v>
      </c>
      <c r="M309" t="e">
        <f>IF(Tabel1[[#All],[Type kostenplan]]=A318,1,0)</f>
        <v>#VALUE!</v>
      </c>
      <c r="N309" t="e">
        <f>IF(Tabel1[[#All],[Type kostenplan]]=A316,1,0)</f>
        <v>#VALUE!</v>
      </c>
      <c r="O309" t="e">
        <f>$F$20+$F$17*Input!B309+$F$18*M309+$F$19*N309</f>
        <v>#VALUE!</v>
      </c>
      <c r="P309">
        <f>MAX(0,IF(hulpblad!$D$2=ISBLANK(Tabel1[Totale EFRO]),IFERROR(O309,0),0))</f>
        <v>0</v>
      </c>
      <c r="Q30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09">
        <f>$F$26+$F$25*Input!B309</f>
        <v>1.061596</v>
      </c>
      <c r="S309">
        <f>IFERROR(IF(Q309=1,IF(Tabel1[Publiek of Privaat?]="Privaat",0,MAX(0,IF(hulpblad!$D$2=ISBLANK(Tabel1[Publiek of Privaat?]),IFERROR(R309,0),0))),0),0)</f>
        <v>0</v>
      </c>
      <c r="T309">
        <f>$F$32+$F$31*Input!B309</f>
        <v>6.3128900000000002E-2</v>
      </c>
      <c r="U309">
        <f>IFERROR(IF(Q309=1,IF(Tabel1[Publiek of Privaat?]="Publiek",0,MAX(0,IF(hulpblad!$D$2=ISBLANK(Tabel1[Publiek of Privaat?]),IFERROR(T309,0),0))),0),0)</f>
        <v>0</v>
      </c>
    </row>
    <row r="310" spans="12:21" x14ac:dyDescent="0.2">
      <c r="L310" t="e">
        <f>Tabel1[[#All],[Partner]]</f>
        <v>#VALUE!</v>
      </c>
      <c r="M310" t="e">
        <f>IF(Tabel1[[#All],[Type kostenplan]]=A319,1,0)</f>
        <v>#VALUE!</v>
      </c>
      <c r="N310" t="e">
        <f>IF(Tabel1[[#All],[Type kostenplan]]=A317,1,0)</f>
        <v>#VALUE!</v>
      </c>
      <c r="O310" t="e">
        <f>$F$20+$F$17*Input!B310+$F$18*M310+$F$19*N310</f>
        <v>#VALUE!</v>
      </c>
      <c r="P310">
        <f>MAX(0,IF(hulpblad!$D$2=ISBLANK(Tabel1[Totale EFRO]),IFERROR(O310,0),0))</f>
        <v>0</v>
      </c>
      <c r="Q31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10">
        <f>$F$26+$F$25*Input!B310</f>
        <v>1.061596</v>
      </c>
      <c r="S310">
        <f>IFERROR(IF(Q310=1,IF(Tabel1[Publiek of Privaat?]="Privaat",0,MAX(0,IF(hulpblad!$D$2=ISBLANK(Tabel1[Publiek of Privaat?]),IFERROR(R310,0),0))),0),0)</f>
        <v>0</v>
      </c>
      <c r="T310">
        <f>$F$32+$F$31*Input!B310</f>
        <v>6.3128900000000002E-2</v>
      </c>
      <c r="U310">
        <f>IFERROR(IF(Q310=1,IF(Tabel1[Publiek of Privaat?]="Publiek",0,MAX(0,IF(hulpblad!$D$2=ISBLANK(Tabel1[Publiek of Privaat?]),IFERROR(T310,0),0))),0),0)</f>
        <v>0</v>
      </c>
    </row>
    <row r="311" spans="12:21" x14ac:dyDescent="0.2">
      <c r="L311" t="e">
        <f>Tabel1[[#All],[Partner]]</f>
        <v>#VALUE!</v>
      </c>
      <c r="M311" t="e">
        <f>IF(Tabel1[[#All],[Type kostenplan]]=A320,1,0)</f>
        <v>#VALUE!</v>
      </c>
      <c r="N311" t="e">
        <f>IF(Tabel1[[#All],[Type kostenplan]]=A318,1,0)</f>
        <v>#VALUE!</v>
      </c>
      <c r="O311" t="e">
        <f>$F$20+$F$17*Input!B311+$F$18*M311+$F$19*N311</f>
        <v>#VALUE!</v>
      </c>
      <c r="P311">
        <f>MAX(0,IF(hulpblad!$D$2=ISBLANK(Tabel1[Totale EFRO]),IFERROR(O311,0),0))</f>
        <v>0</v>
      </c>
      <c r="Q31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11">
        <f>$F$26+$F$25*Input!B311</f>
        <v>1.061596</v>
      </c>
      <c r="S311">
        <f>IFERROR(IF(Q311=1,IF(Tabel1[Publiek of Privaat?]="Privaat",0,MAX(0,IF(hulpblad!$D$2=ISBLANK(Tabel1[Publiek of Privaat?]),IFERROR(R311,0),0))),0),0)</f>
        <v>0</v>
      </c>
      <c r="T311">
        <f>$F$32+$F$31*Input!B311</f>
        <v>6.3128900000000002E-2</v>
      </c>
      <c r="U311">
        <f>IFERROR(IF(Q311=1,IF(Tabel1[Publiek of Privaat?]="Publiek",0,MAX(0,IF(hulpblad!$D$2=ISBLANK(Tabel1[Publiek of Privaat?]),IFERROR(T311,0),0))),0),0)</f>
        <v>0</v>
      </c>
    </row>
    <row r="312" spans="12:21" x14ac:dyDescent="0.2">
      <c r="L312" t="e">
        <f>Tabel1[[#All],[Partner]]</f>
        <v>#VALUE!</v>
      </c>
      <c r="M312" t="e">
        <f>IF(Tabel1[[#All],[Type kostenplan]]=A321,1,0)</f>
        <v>#VALUE!</v>
      </c>
      <c r="N312" t="e">
        <f>IF(Tabel1[[#All],[Type kostenplan]]=A319,1,0)</f>
        <v>#VALUE!</v>
      </c>
      <c r="O312" t="e">
        <f>$F$20+$F$17*Input!B312+$F$18*M312+$F$19*N312</f>
        <v>#VALUE!</v>
      </c>
      <c r="P312">
        <f>MAX(0,IF(hulpblad!$D$2=ISBLANK(Tabel1[Totale EFRO]),IFERROR(O312,0),0))</f>
        <v>0</v>
      </c>
      <c r="Q31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12">
        <f>$F$26+$F$25*Input!B312</f>
        <v>1.061596</v>
      </c>
      <c r="S312">
        <f>IFERROR(IF(Q312=1,IF(Tabel1[Publiek of Privaat?]="Privaat",0,MAX(0,IF(hulpblad!$D$2=ISBLANK(Tabel1[Publiek of Privaat?]),IFERROR(R312,0),0))),0),0)</f>
        <v>0</v>
      </c>
      <c r="T312">
        <f>$F$32+$F$31*Input!B312</f>
        <v>6.3128900000000002E-2</v>
      </c>
      <c r="U312">
        <f>IFERROR(IF(Q312=1,IF(Tabel1[Publiek of Privaat?]="Publiek",0,MAX(0,IF(hulpblad!$D$2=ISBLANK(Tabel1[Publiek of Privaat?]),IFERROR(T312,0),0))),0),0)</f>
        <v>0</v>
      </c>
    </row>
    <row r="313" spans="12:21" x14ac:dyDescent="0.2">
      <c r="L313" t="e">
        <f>Tabel1[[#All],[Partner]]</f>
        <v>#VALUE!</v>
      </c>
      <c r="M313" t="e">
        <f>IF(Tabel1[[#All],[Type kostenplan]]=A322,1,0)</f>
        <v>#VALUE!</v>
      </c>
      <c r="N313" t="e">
        <f>IF(Tabel1[[#All],[Type kostenplan]]=A320,1,0)</f>
        <v>#VALUE!</v>
      </c>
      <c r="O313" t="e">
        <f>$F$20+$F$17*Input!B313+$F$18*M313+$F$19*N313</f>
        <v>#VALUE!</v>
      </c>
      <c r="P313">
        <f>MAX(0,IF(hulpblad!$D$2=ISBLANK(Tabel1[Totale EFRO]),IFERROR(O313,0),0))</f>
        <v>0</v>
      </c>
      <c r="Q31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13">
        <f>$F$26+$F$25*Input!B313</f>
        <v>1.061596</v>
      </c>
      <c r="S313">
        <f>IFERROR(IF(Q313=1,IF(Tabel1[Publiek of Privaat?]="Privaat",0,MAX(0,IF(hulpblad!$D$2=ISBLANK(Tabel1[Publiek of Privaat?]),IFERROR(R313,0),0))),0),0)</f>
        <v>0</v>
      </c>
      <c r="T313">
        <f>$F$32+$F$31*Input!B313</f>
        <v>6.3128900000000002E-2</v>
      </c>
      <c r="U313">
        <f>IFERROR(IF(Q313=1,IF(Tabel1[Publiek of Privaat?]="Publiek",0,MAX(0,IF(hulpblad!$D$2=ISBLANK(Tabel1[Publiek of Privaat?]),IFERROR(T313,0),0))),0),0)</f>
        <v>0</v>
      </c>
    </row>
    <row r="314" spans="12:21" x14ac:dyDescent="0.2">
      <c r="L314" t="e">
        <f>Tabel1[[#All],[Partner]]</f>
        <v>#VALUE!</v>
      </c>
      <c r="M314" t="e">
        <f>IF(Tabel1[[#All],[Type kostenplan]]=A323,1,0)</f>
        <v>#VALUE!</v>
      </c>
      <c r="N314" t="e">
        <f>IF(Tabel1[[#All],[Type kostenplan]]=A321,1,0)</f>
        <v>#VALUE!</v>
      </c>
      <c r="O314" t="e">
        <f>$F$20+$F$17*Input!B314+$F$18*M314+$F$19*N314</f>
        <v>#VALUE!</v>
      </c>
      <c r="P314">
        <f>MAX(0,IF(hulpblad!$D$2=ISBLANK(Tabel1[Totale EFRO]),IFERROR(O314,0),0))</f>
        <v>0</v>
      </c>
      <c r="Q31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14">
        <f>$F$26+$F$25*Input!B314</f>
        <v>1.061596</v>
      </c>
      <c r="S314">
        <f>IFERROR(IF(Q314=1,IF(Tabel1[Publiek of Privaat?]="Privaat",0,MAX(0,IF(hulpblad!$D$2=ISBLANK(Tabel1[Publiek of Privaat?]),IFERROR(R314,0),0))),0),0)</f>
        <v>0</v>
      </c>
      <c r="T314">
        <f>$F$32+$F$31*Input!B314</f>
        <v>6.3128900000000002E-2</v>
      </c>
      <c r="U314">
        <f>IFERROR(IF(Q314=1,IF(Tabel1[Publiek of Privaat?]="Publiek",0,MAX(0,IF(hulpblad!$D$2=ISBLANK(Tabel1[Publiek of Privaat?]),IFERROR(T314,0),0))),0),0)</f>
        <v>0</v>
      </c>
    </row>
    <row r="315" spans="12:21" x14ac:dyDescent="0.2">
      <c r="L315" t="e">
        <f>Tabel1[[#All],[Partner]]</f>
        <v>#VALUE!</v>
      </c>
      <c r="M315" t="e">
        <f>IF(Tabel1[[#All],[Type kostenplan]]=A324,1,0)</f>
        <v>#VALUE!</v>
      </c>
      <c r="N315" t="e">
        <f>IF(Tabel1[[#All],[Type kostenplan]]=A322,1,0)</f>
        <v>#VALUE!</v>
      </c>
      <c r="O315" t="e">
        <f>$F$20+$F$17*Input!B315+$F$18*M315+$F$19*N315</f>
        <v>#VALUE!</v>
      </c>
      <c r="P315">
        <f>MAX(0,IF(hulpblad!$D$2=ISBLANK(Tabel1[Totale EFRO]),IFERROR(O315,0),0))</f>
        <v>0</v>
      </c>
      <c r="Q31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15">
        <f>$F$26+$F$25*Input!B315</f>
        <v>1.061596</v>
      </c>
      <c r="S315">
        <f>IFERROR(IF(Q315=1,IF(Tabel1[Publiek of Privaat?]="Privaat",0,MAX(0,IF(hulpblad!$D$2=ISBLANK(Tabel1[Publiek of Privaat?]),IFERROR(R315,0),0))),0),0)</f>
        <v>0</v>
      </c>
      <c r="T315">
        <f>$F$32+$F$31*Input!B315</f>
        <v>6.3128900000000002E-2</v>
      </c>
      <c r="U315">
        <f>IFERROR(IF(Q315=1,IF(Tabel1[Publiek of Privaat?]="Publiek",0,MAX(0,IF(hulpblad!$D$2=ISBLANK(Tabel1[Publiek of Privaat?]),IFERROR(T315,0),0))),0),0)</f>
        <v>0</v>
      </c>
    </row>
    <row r="316" spans="12:21" x14ac:dyDescent="0.2">
      <c r="L316" t="e">
        <f>Tabel1[[#All],[Partner]]</f>
        <v>#VALUE!</v>
      </c>
      <c r="M316" t="e">
        <f>IF(Tabel1[[#All],[Type kostenplan]]=A325,1,0)</f>
        <v>#VALUE!</v>
      </c>
      <c r="N316" t="e">
        <f>IF(Tabel1[[#All],[Type kostenplan]]=A323,1,0)</f>
        <v>#VALUE!</v>
      </c>
      <c r="O316" t="e">
        <f>$F$20+$F$17*Input!B316+$F$18*M316+$F$19*N316</f>
        <v>#VALUE!</v>
      </c>
      <c r="P316">
        <f>MAX(0,IF(hulpblad!$D$2=ISBLANK(Tabel1[Totale EFRO]),IFERROR(O316,0),0))</f>
        <v>0</v>
      </c>
      <c r="Q31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16">
        <f>$F$26+$F$25*Input!B316</f>
        <v>1.061596</v>
      </c>
      <c r="S316">
        <f>IFERROR(IF(Q316=1,IF(Tabel1[Publiek of Privaat?]="Privaat",0,MAX(0,IF(hulpblad!$D$2=ISBLANK(Tabel1[Publiek of Privaat?]),IFERROR(R316,0),0))),0),0)</f>
        <v>0</v>
      </c>
      <c r="T316">
        <f>$F$32+$F$31*Input!B316</f>
        <v>6.3128900000000002E-2</v>
      </c>
      <c r="U316">
        <f>IFERROR(IF(Q316=1,IF(Tabel1[Publiek of Privaat?]="Publiek",0,MAX(0,IF(hulpblad!$D$2=ISBLANK(Tabel1[Publiek of Privaat?]),IFERROR(T316,0),0))),0),0)</f>
        <v>0</v>
      </c>
    </row>
    <row r="317" spans="12:21" x14ac:dyDescent="0.2">
      <c r="L317" t="e">
        <f>Tabel1[[#All],[Partner]]</f>
        <v>#VALUE!</v>
      </c>
      <c r="M317" t="e">
        <f>IF(Tabel1[[#All],[Type kostenplan]]=A326,1,0)</f>
        <v>#VALUE!</v>
      </c>
      <c r="N317" t="e">
        <f>IF(Tabel1[[#All],[Type kostenplan]]=A324,1,0)</f>
        <v>#VALUE!</v>
      </c>
      <c r="O317" t="e">
        <f>$F$20+$F$17*Input!B317+$F$18*M317+$F$19*N317</f>
        <v>#VALUE!</v>
      </c>
      <c r="P317">
        <f>MAX(0,IF(hulpblad!$D$2=ISBLANK(Tabel1[Totale EFRO]),IFERROR(O317,0),0))</f>
        <v>0</v>
      </c>
      <c r="Q31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17">
        <f>$F$26+$F$25*Input!B317</f>
        <v>1.061596</v>
      </c>
      <c r="S317">
        <f>IFERROR(IF(Q317=1,IF(Tabel1[Publiek of Privaat?]="Privaat",0,MAX(0,IF(hulpblad!$D$2=ISBLANK(Tabel1[Publiek of Privaat?]),IFERROR(R317,0),0))),0),0)</f>
        <v>0</v>
      </c>
      <c r="T317">
        <f>$F$32+$F$31*Input!B317</f>
        <v>6.3128900000000002E-2</v>
      </c>
      <c r="U317">
        <f>IFERROR(IF(Q317=1,IF(Tabel1[Publiek of Privaat?]="Publiek",0,MAX(0,IF(hulpblad!$D$2=ISBLANK(Tabel1[Publiek of Privaat?]),IFERROR(T317,0),0))),0),0)</f>
        <v>0</v>
      </c>
    </row>
    <row r="318" spans="12:21" x14ac:dyDescent="0.2">
      <c r="L318" t="e">
        <f>Tabel1[[#All],[Partner]]</f>
        <v>#VALUE!</v>
      </c>
      <c r="M318" t="e">
        <f>IF(Tabel1[[#All],[Type kostenplan]]=A327,1,0)</f>
        <v>#VALUE!</v>
      </c>
      <c r="N318" t="e">
        <f>IF(Tabel1[[#All],[Type kostenplan]]=A325,1,0)</f>
        <v>#VALUE!</v>
      </c>
      <c r="O318" t="e">
        <f>$F$20+$F$17*Input!B318+$F$18*M318+$F$19*N318</f>
        <v>#VALUE!</v>
      </c>
      <c r="P318">
        <f>MAX(0,IF(hulpblad!$D$2=ISBLANK(Tabel1[Totale EFRO]),IFERROR(O318,0),0))</f>
        <v>0</v>
      </c>
      <c r="Q31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18">
        <f>$F$26+$F$25*Input!B318</f>
        <v>1.061596</v>
      </c>
      <c r="S318">
        <f>IFERROR(IF(Q318=1,IF(Tabel1[Publiek of Privaat?]="Privaat",0,MAX(0,IF(hulpblad!$D$2=ISBLANK(Tabel1[Publiek of Privaat?]),IFERROR(R318,0),0))),0),0)</f>
        <v>0</v>
      </c>
      <c r="T318">
        <f>$F$32+$F$31*Input!B318</f>
        <v>6.3128900000000002E-2</v>
      </c>
      <c r="U318">
        <f>IFERROR(IF(Q318=1,IF(Tabel1[Publiek of Privaat?]="Publiek",0,MAX(0,IF(hulpblad!$D$2=ISBLANK(Tabel1[Publiek of Privaat?]),IFERROR(T318,0),0))),0),0)</f>
        <v>0</v>
      </c>
    </row>
    <row r="319" spans="12:21" x14ac:dyDescent="0.2">
      <c r="L319" t="e">
        <f>Tabel1[[#All],[Partner]]</f>
        <v>#VALUE!</v>
      </c>
      <c r="M319" t="e">
        <f>IF(Tabel1[[#All],[Type kostenplan]]=A328,1,0)</f>
        <v>#VALUE!</v>
      </c>
      <c r="N319" t="e">
        <f>IF(Tabel1[[#All],[Type kostenplan]]=A326,1,0)</f>
        <v>#VALUE!</v>
      </c>
      <c r="O319" t="e">
        <f>$F$20+$F$17*Input!B319+$F$18*M319+$F$19*N319</f>
        <v>#VALUE!</v>
      </c>
      <c r="P319">
        <f>MAX(0,IF(hulpblad!$D$2=ISBLANK(Tabel1[Totale EFRO]),IFERROR(O319,0),0))</f>
        <v>0</v>
      </c>
      <c r="Q31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19">
        <f>$F$26+$F$25*Input!B319</f>
        <v>1.061596</v>
      </c>
      <c r="S319">
        <f>IFERROR(IF(Q319=1,IF(Tabel1[Publiek of Privaat?]="Privaat",0,MAX(0,IF(hulpblad!$D$2=ISBLANK(Tabel1[Publiek of Privaat?]),IFERROR(R319,0),0))),0),0)</f>
        <v>0</v>
      </c>
      <c r="T319">
        <f>$F$32+$F$31*Input!B319</f>
        <v>6.3128900000000002E-2</v>
      </c>
      <c r="U319">
        <f>IFERROR(IF(Q319=1,IF(Tabel1[Publiek of Privaat?]="Publiek",0,MAX(0,IF(hulpblad!$D$2=ISBLANK(Tabel1[Publiek of Privaat?]),IFERROR(T319,0),0))),0),0)</f>
        <v>0</v>
      </c>
    </row>
    <row r="320" spans="12:21" x14ac:dyDescent="0.2">
      <c r="L320" t="e">
        <f>Tabel1[[#All],[Partner]]</f>
        <v>#VALUE!</v>
      </c>
      <c r="M320" t="e">
        <f>IF(Tabel1[[#All],[Type kostenplan]]=A329,1,0)</f>
        <v>#VALUE!</v>
      </c>
      <c r="N320" t="e">
        <f>IF(Tabel1[[#All],[Type kostenplan]]=A327,1,0)</f>
        <v>#VALUE!</v>
      </c>
      <c r="O320" t="e">
        <f>$F$20+$F$17*Input!B320+$F$18*M320+$F$19*N320</f>
        <v>#VALUE!</v>
      </c>
      <c r="P320">
        <f>MAX(0,IF(hulpblad!$D$2=ISBLANK(Tabel1[Totale EFRO]),IFERROR(O320,0),0))</f>
        <v>0</v>
      </c>
      <c r="Q32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20">
        <f>$F$26+$F$25*Input!B320</f>
        <v>1.061596</v>
      </c>
      <c r="S320">
        <f>IFERROR(IF(Q320=1,IF(Tabel1[Publiek of Privaat?]="Privaat",0,MAX(0,IF(hulpblad!$D$2=ISBLANK(Tabel1[Publiek of Privaat?]),IFERROR(R320,0),0))),0),0)</f>
        <v>0</v>
      </c>
      <c r="T320">
        <f>$F$32+$F$31*Input!B320</f>
        <v>6.3128900000000002E-2</v>
      </c>
      <c r="U320">
        <f>IFERROR(IF(Q320=1,IF(Tabel1[Publiek of Privaat?]="Publiek",0,MAX(0,IF(hulpblad!$D$2=ISBLANK(Tabel1[Publiek of Privaat?]),IFERROR(T320,0),0))),0),0)</f>
        <v>0</v>
      </c>
    </row>
    <row r="321" spans="12:21" x14ac:dyDescent="0.2">
      <c r="L321" t="e">
        <f>Tabel1[[#All],[Partner]]</f>
        <v>#VALUE!</v>
      </c>
      <c r="M321" t="e">
        <f>IF(Tabel1[[#All],[Type kostenplan]]=A330,1,0)</f>
        <v>#VALUE!</v>
      </c>
      <c r="N321" t="e">
        <f>IF(Tabel1[[#All],[Type kostenplan]]=A328,1,0)</f>
        <v>#VALUE!</v>
      </c>
      <c r="O321" t="e">
        <f>$F$20+$F$17*Input!B321+$F$18*M321+$F$19*N321</f>
        <v>#VALUE!</v>
      </c>
      <c r="P321">
        <f>MAX(0,IF(hulpblad!$D$2=ISBLANK(Tabel1[Totale EFRO]),IFERROR(O321,0),0))</f>
        <v>0</v>
      </c>
      <c r="Q32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21">
        <f>$F$26+$F$25*Input!B321</f>
        <v>1.061596</v>
      </c>
      <c r="S321">
        <f>IFERROR(IF(Q321=1,IF(Tabel1[Publiek of Privaat?]="Privaat",0,MAX(0,IF(hulpblad!$D$2=ISBLANK(Tabel1[Publiek of Privaat?]),IFERROR(R321,0),0))),0),0)</f>
        <v>0</v>
      </c>
      <c r="T321">
        <f>$F$32+$F$31*Input!B321</f>
        <v>6.3128900000000002E-2</v>
      </c>
      <c r="U321">
        <f>IFERROR(IF(Q321=1,IF(Tabel1[Publiek of Privaat?]="Publiek",0,MAX(0,IF(hulpblad!$D$2=ISBLANK(Tabel1[Publiek of Privaat?]),IFERROR(T321,0),0))),0),0)</f>
        <v>0</v>
      </c>
    </row>
    <row r="322" spans="12:21" x14ac:dyDescent="0.2">
      <c r="L322" t="e">
        <f>Tabel1[[#All],[Partner]]</f>
        <v>#VALUE!</v>
      </c>
      <c r="M322" t="e">
        <f>IF(Tabel1[[#All],[Type kostenplan]]=A331,1,0)</f>
        <v>#VALUE!</v>
      </c>
      <c r="N322" t="e">
        <f>IF(Tabel1[[#All],[Type kostenplan]]=A329,1,0)</f>
        <v>#VALUE!</v>
      </c>
      <c r="O322" t="e">
        <f>$F$20+$F$17*Input!B322+$F$18*M322+$F$19*N322</f>
        <v>#VALUE!</v>
      </c>
      <c r="P322">
        <f>MAX(0,IF(hulpblad!$D$2=ISBLANK(Tabel1[Totale EFRO]),IFERROR(O322,0),0))</f>
        <v>0</v>
      </c>
      <c r="Q32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22">
        <f>$F$26+$F$25*Input!B322</f>
        <v>1.061596</v>
      </c>
      <c r="S322">
        <f>IFERROR(IF(Q322=1,IF(Tabel1[Publiek of Privaat?]="Privaat",0,MAX(0,IF(hulpblad!$D$2=ISBLANK(Tabel1[Publiek of Privaat?]),IFERROR(R322,0),0))),0),0)</f>
        <v>0</v>
      </c>
      <c r="T322">
        <f>$F$32+$F$31*Input!B322</f>
        <v>6.3128900000000002E-2</v>
      </c>
      <c r="U322">
        <f>IFERROR(IF(Q322=1,IF(Tabel1[Publiek of Privaat?]="Publiek",0,MAX(0,IF(hulpblad!$D$2=ISBLANK(Tabel1[Publiek of Privaat?]),IFERROR(T322,0),0))),0),0)</f>
        <v>0</v>
      </c>
    </row>
    <row r="323" spans="12:21" x14ac:dyDescent="0.2">
      <c r="L323" t="e">
        <f>Tabel1[[#All],[Partner]]</f>
        <v>#VALUE!</v>
      </c>
      <c r="M323" t="e">
        <f>IF(Tabel1[[#All],[Type kostenplan]]=A332,1,0)</f>
        <v>#VALUE!</v>
      </c>
      <c r="N323" t="e">
        <f>IF(Tabel1[[#All],[Type kostenplan]]=A330,1,0)</f>
        <v>#VALUE!</v>
      </c>
      <c r="O323" t="e">
        <f>$F$20+$F$17*Input!B323+$F$18*M323+$F$19*N323</f>
        <v>#VALUE!</v>
      </c>
      <c r="P323">
        <f>MAX(0,IF(hulpblad!$D$2=ISBLANK(Tabel1[Totale EFRO]),IFERROR(O323,0),0))</f>
        <v>0</v>
      </c>
      <c r="Q32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23">
        <f>$F$26+$F$25*Input!B323</f>
        <v>1.061596</v>
      </c>
      <c r="S323">
        <f>IFERROR(IF(Q323=1,IF(Tabel1[Publiek of Privaat?]="Privaat",0,MAX(0,IF(hulpblad!$D$2=ISBLANK(Tabel1[Publiek of Privaat?]),IFERROR(R323,0),0))),0),0)</f>
        <v>0</v>
      </c>
      <c r="T323">
        <f>$F$32+$F$31*Input!B323</f>
        <v>6.3128900000000002E-2</v>
      </c>
      <c r="U323">
        <f>IFERROR(IF(Q323=1,IF(Tabel1[Publiek of Privaat?]="Publiek",0,MAX(0,IF(hulpblad!$D$2=ISBLANK(Tabel1[Publiek of Privaat?]),IFERROR(T323,0),0))),0),0)</f>
        <v>0</v>
      </c>
    </row>
    <row r="324" spans="12:21" x14ac:dyDescent="0.2">
      <c r="L324" t="e">
        <f>Tabel1[[#All],[Partner]]</f>
        <v>#VALUE!</v>
      </c>
      <c r="M324" t="e">
        <f>IF(Tabel1[[#All],[Type kostenplan]]=A333,1,0)</f>
        <v>#VALUE!</v>
      </c>
      <c r="N324" t="e">
        <f>IF(Tabel1[[#All],[Type kostenplan]]=A331,1,0)</f>
        <v>#VALUE!</v>
      </c>
      <c r="O324" t="e">
        <f>$F$20+$F$17*Input!B324+$F$18*M324+$F$19*N324</f>
        <v>#VALUE!</v>
      </c>
      <c r="P324">
        <f>MAX(0,IF(hulpblad!$D$2=ISBLANK(Tabel1[Totale EFRO]),IFERROR(O324,0),0))</f>
        <v>0</v>
      </c>
      <c r="Q32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24">
        <f>$F$26+$F$25*Input!B324</f>
        <v>1.061596</v>
      </c>
      <c r="S324">
        <f>IFERROR(IF(Q324=1,IF(Tabel1[Publiek of Privaat?]="Privaat",0,MAX(0,IF(hulpblad!$D$2=ISBLANK(Tabel1[Publiek of Privaat?]),IFERROR(R324,0),0))),0),0)</f>
        <v>0</v>
      </c>
      <c r="T324">
        <f>$F$32+$F$31*Input!B324</f>
        <v>6.3128900000000002E-2</v>
      </c>
      <c r="U324">
        <f>IFERROR(IF(Q324=1,IF(Tabel1[Publiek of Privaat?]="Publiek",0,MAX(0,IF(hulpblad!$D$2=ISBLANK(Tabel1[Publiek of Privaat?]),IFERROR(T324,0),0))),0),0)</f>
        <v>0</v>
      </c>
    </row>
    <row r="325" spans="12:21" x14ac:dyDescent="0.2">
      <c r="L325" t="e">
        <f>Tabel1[[#All],[Partner]]</f>
        <v>#VALUE!</v>
      </c>
      <c r="M325" t="e">
        <f>IF(Tabel1[[#All],[Type kostenplan]]=A334,1,0)</f>
        <v>#VALUE!</v>
      </c>
      <c r="N325" t="e">
        <f>IF(Tabel1[[#All],[Type kostenplan]]=A332,1,0)</f>
        <v>#VALUE!</v>
      </c>
      <c r="O325" t="e">
        <f>$F$20+$F$17*Input!B325+$F$18*M325+$F$19*N325</f>
        <v>#VALUE!</v>
      </c>
      <c r="P325">
        <f>MAX(0,IF(hulpblad!$D$2=ISBLANK(Tabel1[Totale EFRO]),IFERROR(O325,0),0))</f>
        <v>0</v>
      </c>
      <c r="Q32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25">
        <f>$F$26+$F$25*Input!B325</f>
        <v>1.061596</v>
      </c>
      <c r="S325">
        <f>IFERROR(IF(Q325=1,IF(Tabel1[Publiek of Privaat?]="Privaat",0,MAX(0,IF(hulpblad!$D$2=ISBLANK(Tabel1[Publiek of Privaat?]),IFERROR(R325,0),0))),0),0)</f>
        <v>0</v>
      </c>
      <c r="T325">
        <f>$F$32+$F$31*Input!B325</f>
        <v>6.3128900000000002E-2</v>
      </c>
      <c r="U325">
        <f>IFERROR(IF(Q325=1,IF(Tabel1[Publiek of Privaat?]="Publiek",0,MAX(0,IF(hulpblad!$D$2=ISBLANK(Tabel1[Publiek of Privaat?]),IFERROR(T325,0),0))),0),0)</f>
        <v>0</v>
      </c>
    </row>
    <row r="326" spans="12:21" x14ac:dyDescent="0.2">
      <c r="L326" t="e">
        <f>Tabel1[[#All],[Partner]]</f>
        <v>#VALUE!</v>
      </c>
      <c r="M326" t="e">
        <f>IF(Tabel1[[#All],[Type kostenplan]]=A335,1,0)</f>
        <v>#VALUE!</v>
      </c>
      <c r="N326" t="e">
        <f>IF(Tabel1[[#All],[Type kostenplan]]=A333,1,0)</f>
        <v>#VALUE!</v>
      </c>
      <c r="O326" t="e">
        <f>$F$20+$F$17*Input!B326+$F$18*M326+$F$19*N326</f>
        <v>#VALUE!</v>
      </c>
      <c r="P326">
        <f>MAX(0,IF(hulpblad!$D$2=ISBLANK(Tabel1[Totale EFRO]),IFERROR(O326,0),0))</f>
        <v>0</v>
      </c>
      <c r="Q32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26">
        <f>$F$26+$F$25*Input!B326</f>
        <v>1.061596</v>
      </c>
      <c r="S326">
        <f>IFERROR(IF(Q326=1,IF(Tabel1[Publiek of Privaat?]="Privaat",0,MAX(0,IF(hulpblad!$D$2=ISBLANK(Tabel1[Publiek of Privaat?]),IFERROR(R326,0),0))),0),0)</f>
        <v>0</v>
      </c>
      <c r="T326">
        <f>$F$32+$F$31*Input!B326</f>
        <v>6.3128900000000002E-2</v>
      </c>
      <c r="U326">
        <f>IFERROR(IF(Q326=1,IF(Tabel1[Publiek of Privaat?]="Publiek",0,MAX(0,IF(hulpblad!$D$2=ISBLANK(Tabel1[Publiek of Privaat?]),IFERROR(T326,0),0))),0),0)</f>
        <v>0</v>
      </c>
    </row>
    <row r="327" spans="12:21" x14ac:dyDescent="0.2">
      <c r="L327" t="e">
        <f>Tabel1[[#All],[Partner]]</f>
        <v>#VALUE!</v>
      </c>
      <c r="M327" t="e">
        <f>IF(Tabel1[[#All],[Type kostenplan]]=A336,1,0)</f>
        <v>#VALUE!</v>
      </c>
      <c r="N327" t="e">
        <f>IF(Tabel1[[#All],[Type kostenplan]]=A334,1,0)</f>
        <v>#VALUE!</v>
      </c>
      <c r="O327" t="e">
        <f>$F$20+$F$17*Input!B327+$F$18*M327+$F$19*N327</f>
        <v>#VALUE!</v>
      </c>
      <c r="P327">
        <f>MAX(0,IF(hulpblad!$D$2=ISBLANK(Tabel1[Totale EFRO]),IFERROR(O327,0),0))</f>
        <v>0</v>
      </c>
      <c r="Q32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27">
        <f>$F$26+$F$25*Input!B327</f>
        <v>1.061596</v>
      </c>
      <c r="S327">
        <f>IFERROR(IF(Q327=1,IF(Tabel1[Publiek of Privaat?]="Privaat",0,MAX(0,IF(hulpblad!$D$2=ISBLANK(Tabel1[Publiek of Privaat?]),IFERROR(R327,0),0))),0),0)</f>
        <v>0</v>
      </c>
      <c r="T327">
        <f>$F$32+$F$31*Input!B327</f>
        <v>6.3128900000000002E-2</v>
      </c>
      <c r="U327">
        <f>IFERROR(IF(Q327=1,IF(Tabel1[Publiek of Privaat?]="Publiek",0,MAX(0,IF(hulpblad!$D$2=ISBLANK(Tabel1[Publiek of Privaat?]),IFERROR(T327,0),0))),0),0)</f>
        <v>0</v>
      </c>
    </row>
    <row r="328" spans="12:21" x14ac:dyDescent="0.2">
      <c r="L328" t="e">
        <f>Tabel1[[#All],[Partner]]</f>
        <v>#VALUE!</v>
      </c>
      <c r="M328" t="e">
        <f>IF(Tabel1[[#All],[Type kostenplan]]=A337,1,0)</f>
        <v>#VALUE!</v>
      </c>
      <c r="N328" t="e">
        <f>IF(Tabel1[[#All],[Type kostenplan]]=A335,1,0)</f>
        <v>#VALUE!</v>
      </c>
      <c r="O328" t="e">
        <f>$F$20+$F$17*Input!B328+$F$18*M328+$F$19*N328</f>
        <v>#VALUE!</v>
      </c>
      <c r="P328">
        <f>MAX(0,IF(hulpblad!$D$2=ISBLANK(Tabel1[Totale EFRO]),IFERROR(O328,0),0))</f>
        <v>0</v>
      </c>
      <c r="Q32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28">
        <f>$F$26+$F$25*Input!B328</f>
        <v>1.061596</v>
      </c>
      <c r="S328">
        <f>IFERROR(IF(Q328=1,IF(Tabel1[Publiek of Privaat?]="Privaat",0,MAX(0,IF(hulpblad!$D$2=ISBLANK(Tabel1[Publiek of Privaat?]),IFERROR(R328,0),0))),0),0)</f>
        <v>0</v>
      </c>
      <c r="T328">
        <f>$F$32+$F$31*Input!B328</f>
        <v>6.3128900000000002E-2</v>
      </c>
      <c r="U328">
        <f>IFERROR(IF(Q328=1,IF(Tabel1[Publiek of Privaat?]="Publiek",0,MAX(0,IF(hulpblad!$D$2=ISBLANK(Tabel1[Publiek of Privaat?]),IFERROR(T328,0),0))),0),0)</f>
        <v>0</v>
      </c>
    </row>
    <row r="329" spans="12:21" x14ac:dyDescent="0.2">
      <c r="L329" t="e">
        <f>Tabel1[[#All],[Partner]]</f>
        <v>#VALUE!</v>
      </c>
      <c r="M329" t="e">
        <f>IF(Tabel1[[#All],[Type kostenplan]]=A338,1,0)</f>
        <v>#VALUE!</v>
      </c>
      <c r="N329" t="e">
        <f>IF(Tabel1[[#All],[Type kostenplan]]=A336,1,0)</f>
        <v>#VALUE!</v>
      </c>
      <c r="O329" t="e">
        <f>$F$20+$F$17*Input!B329+$F$18*M329+$F$19*N329</f>
        <v>#VALUE!</v>
      </c>
      <c r="P329">
        <f>MAX(0,IF(hulpblad!$D$2=ISBLANK(Tabel1[Totale EFRO]),IFERROR(O329,0),0))</f>
        <v>0</v>
      </c>
      <c r="Q32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29">
        <f>$F$26+$F$25*Input!B329</f>
        <v>1.061596</v>
      </c>
      <c r="S329">
        <f>IFERROR(IF(Q329=1,IF(Tabel1[Publiek of Privaat?]="Privaat",0,MAX(0,IF(hulpblad!$D$2=ISBLANK(Tabel1[Publiek of Privaat?]),IFERROR(R329,0),0))),0),0)</f>
        <v>0</v>
      </c>
      <c r="T329">
        <f>$F$32+$F$31*Input!B329</f>
        <v>6.3128900000000002E-2</v>
      </c>
      <c r="U329">
        <f>IFERROR(IF(Q329=1,IF(Tabel1[Publiek of Privaat?]="Publiek",0,MAX(0,IF(hulpblad!$D$2=ISBLANK(Tabel1[Publiek of Privaat?]),IFERROR(T329,0),0))),0),0)</f>
        <v>0</v>
      </c>
    </row>
    <row r="330" spans="12:21" x14ac:dyDescent="0.2">
      <c r="L330" t="e">
        <f>Tabel1[[#All],[Partner]]</f>
        <v>#VALUE!</v>
      </c>
      <c r="M330" t="e">
        <f>IF(Tabel1[[#All],[Type kostenplan]]=A339,1,0)</f>
        <v>#VALUE!</v>
      </c>
      <c r="N330" t="e">
        <f>IF(Tabel1[[#All],[Type kostenplan]]=A337,1,0)</f>
        <v>#VALUE!</v>
      </c>
      <c r="O330" t="e">
        <f>$F$20+$F$17*Input!B330+$F$18*M330+$F$19*N330</f>
        <v>#VALUE!</v>
      </c>
      <c r="P330">
        <f>MAX(0,IF(hulpblad!$D$2=ISBLANK(Tabel1[Totale EFRO]),IFERROR(O330,0),0))</f>
        <v>0</v>
      </c>
      <c r="Q33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30">
        <f>$F$26+$F$25*Input!B330</f>
        <v>1.061596</v>
      </c>
      <c r="S330">
        <f>IFERROR(IF(Q330=1,IF(Tabel1[Publiek of Privaat?]="Privaat",0,MAX(0,IF(hulpblad!$D$2=ISBLANK(Tabel1[Publiek of Privaat?]),IFERROR(R330,0),0))),0),0)</f>
        <v>0</v>
      </c>
      <c r="T330">
        <f>$F$32+$F$31*Input!B330</f>
        <v>6.3128900000000002E-2</v>
      </c>
      <c r="U330">
        <f>IFERROR(IF(Q330=1,IF(Tabel1[Publiek of Privaat?]="Publiek",0,MAX(0,IF(hulpblad!$D$2=ISBLANK(Tabel1[Publiek of Privaat?]),IFERROR(T330,0),0))),0),0)</f>
        <v>0</v>
      </c>
    </row>
    <row r="331" spans="12:21" x14ac:dyDescent="0.2">
      <c r="L331" t="e">
        <f>Tabel1[[#All],[Partner]]</f>
        <v>#VALUE!</v>
      </c>
      <c r="M331" t="e">
        <f>IF(Tabel1[[#All],[Type kostenplan]]=A340,1,0)</f>
        <v>#VALUE!</v>
      </c>
      <c r="N331" t="e">
        <f>IF(Tabel1[[#All],[Type kostenplan]]=A338,1,0)</f>
        <v>#VALUE!</v>
      </c>
      <c r="O331" t="e">
        <f>$F$20+$F$17*Input!B331+$F$18*M331+$F$19*N331</f>
        <v>#VALUE!</v>
      </c>
      <c r="P331">
        <f>MAX(0,IF(hulpblad!$D$2=ISBLANK(Tabel1[Totale EFRO]),IFERROR(O331,0),0))</f>
        <v>0</v>
      </c>
      <c r="Q33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31">
        <f>$F$26+$F$25*Input!B331</f>
        <v>1.061596</v>
      </c>
      <c r="S331">
        <f>IFERROR(IF(Q331=1,IF(Tabel1[Publiek of Privaat?]="Privaat",0,MAX(0,IF(hulpblad!$D$2=ISBLANK(Tabel1[Publiek of Privaat?]),IFERROR(R331,0),0))),0),0)</f>
        <v>0</v>
      </c>
      <c r="T331">
        <f>$F$32+$F$31*Input!B331</f>
        <v>6.3128900000000002E-2</v>
      </c>
      <c r="U331">
        <f>IFERROR(IF(Q331=1,IF(Tabel1[Publiek of Privaat?]="Publiek",0,MAX(0,IF(hulpblad!$D$2=ISBLANK(Tabel1[Publiek of Privaat?]),IFERROR(T331,0),0))),0),0)</f>
        <v>0</v>
      </c>
    </row>
    <row r="332" spans="12:21" x14ac:dyDescent="0.2">
      <c r="L332" t="e">
        <f>Tabel1[[#All],[Partner]]</f>
        <v>#VALUE!</v>
      </c>
      <c r="M332" t="e">
        <f>IF(Tabel1[[#All],[Type kostenplan]]=A341,1,0)</f>
        <v>#VALUE!</v>
      </c>
      <c r="N332" t="e">
        <f>IF(Tabel1[[#All],[Type kostenplan]]=A339,1,0)</f>
        <v>#VALUE!</v>
      </c>
      <c r="O332" t="e">
        <f>$F$20+$F$17*Input!B332+$F$18*M332+$F$19*N332</f>
        <v>#VALUE!</v>
      </c>
      <c r="P332">
        <f>MAX(0,IF(hulpblad!$D$2=ISBLANK(Tabel1[Totale EFRO]),IFERROR(O332,0),0))</f>
        <v>0</v>
      </c>
      <c r="Q33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32">
        <f>$F$26+$F$25*Input!B332</f>
        <v>1.061596</v>
      </c>
      <c r="S332">
        <f>IFERROR(IF(Q332=1,IF(Tabel1[Publiek of Privaat?]="Privaat",0,MAX(0,IF(hulpblad!$D$2=ISBLANK(Tabel1[Publiek of Privaat?]),IFERROR(R332,0),0))),0),0)</f>
        <v>0</v>
      </c>
      <c r="T332">
        <f>$F$32+$F$31*Input!B332</f>
        <v>6.3128900000000002E-2</v>
      </c>
      <c r="U332">
        <f>IFERROR(IF(Q332=1,IF(Tabel1[Publiek of Privaat?]="Publiek",0,MAX(0,IF(hulpblad!$D$2=ISBLANK(Tabel1[Publiek of Privaat?]),IFERROR(T332,0),0))),0),0)</f>
        <v>0</v>
      </c>
    </row>
    <row r="333" spans="12:21" x14ac:dyDescent="0.2">
      <c r="L333" t="e">
        <f>Tabel1[[#All],[Partner]]</f>
        <v>#VALUE!</v>
      </c>
      <c r="M333" t="e">
        <f>IF(Tabel1[[#All],[Type kostenplan]]=A342,1,0)</f>
        <v>#VALUE!</v>
      </c>
      <c r="N333" t="e">
        <f>IF(Tabel1[[#All],[Type kostenplan]]=A340,1,0)</f>
        <v>#VALUE!</v>
      </c>
      <c r="O333" t="e">
        <f>$F$20+$F$17*Input!B333+$F$18*M333+$F$19*N333</f>
        <v>#VALUE!</v>
      </c>
      <c r="P333">
        <f>MAX(0,IF(hulpblad!$D$2=ISBLANK(Tabel1[Totale EFRO]),IFERROR(O333,0),0))</f>
        <v>0</v>
      </c>
      <c r="Q33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33">
        <f>$F$26+$F$25*Input!B333</f>
        <v>1.061596</v>
      </c>
      <c r="S333">
        <f>IFERROR(IF(Q333=1,IF(Tabel1[Publiek of Privaat?]="Privaat",0,MAX(0,IF(hulpblad!$D$2=ISBLANK(Tabel1[Publiek of Privaat?]),IFERROR(R333,0),0))),0),0)</f>
        <v>0</v>
      </c>
      <c r="T333">
        <f>$F$32+$F$31*Input!B333</f>
        <v>6.3128900000000002E-2</v>
      </c>
      <c r="U333">
        <f>IFERROR(IF(Q333=1,IF(Tabel1[Publiek of Privaat?]="Publiek",0,MAX(0,IF(hulpblad!$D$2=ISBLANK(Tabel1[Publiek of Privaat?]),IFERROR(T333,0),0))),0),0)</f>
        <v>0</v>
      </c>
    </row>
    <row r="334" spans="12:21" x14ac:dyDescent="0.2">
      <c r="L334" t="e">
        <f>Tabel1[[#All],[Partner]]</f>
        <v>#VALUE!</v>
      </c>
      <c r="M334" t="e">
        <f>IF(Tabel1[[#All],[Type kostenplan]]=A343,1,0)</f>
        <v>#VALUE!</v>
      </c>
      <c r="N334" t="e">
        <f>IF(Tabel1[[#All],[Type kostenplan]]=A341,1,0)</f>
        <v>#VALUE!</v>
      </c>
      <c r="O334" t="e">
        <f>$F$20+$F$17*Input!B334+$F$18*M334+$F$19*N334</f>
        <v>#VALUE!</v>
      </c>
      <c r="P334">
        <f>MAX(0,IF(hulpblad!$D$2=ISBLANK(Tabel1[Totale EFRO]),IFERROR(O334,0),0))</f>
        <v>0</v>
      </c>
      <c r="Q33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34">
        <f>$F$26+$F$25*Input!B334</f>
        <v>1.061596</v>
      </c>
      <c r="S334">
        <f>IFERROR(IF(Q334=1,IF(Tabel1[Publiek of Privaat?]="Privaat",0,MAX(0,IF(hulpblad!$D$2=ISBLANK(Tabel1[Publiek of Privaat?]),IFERROR(R334,0),0))),0),0)</f>
        <v>0</v>
      </c>
      <c r="T334">
        <f>$F$32+$F$31*Input!B334</f>
        <v>6.3128900000000002E-2</v>
      </c>
      <c r="U334">
        <f>IFERROR(IF(Q334=1,IF(Tabel1[Publiek of Privaat?]="Publiek",0,MAX(0,IF(hulpblad!$D$2=ISBLANK(Tabel1[Publiek of Privaat?]),IFERROR(T334,0),0))),0),0)</f>
        <v>0</v>
      </c>
    </row>
    <row r="335" spans="12:21" x14ac:dyDescent="0.2">
      <c r="L335" t="e">
        <f>Tabel1[[#All],[Partner]]</f>
        <v>#VALUE!</v>
      </c>
      <c r="M335" t="e">
        <f>IF(Tabel1[[#All],[Type kostenplan]]=A344,1,0)</f>
        <v>#VALUE!</v>
      </c>
      <c r="N335" t="e">
        <f>IF(Tabel1[[#All],[Type kostenplan]]=A342,1,0)</f>
        <v>#VALUE!</v>
      </c>
      <c r="O335" t="e">
        <f>$F$20+$F$17*Input!B335+$F$18*M335+$F$19*N335</f>
        <v>#VALUE!</v>
      </c>
      <c r="P335">
        <f>MAX(0,IF(hulpblad!$D$2=ISBLANK(Tabel1[Totale EFRO]),IFERROR(O335,0),0))</f>
        <v>0</v>
      </c>
      <c r="Q33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35">
        <f>$F$26+$F$25*Input!B335</f>
        <v>1.061596</v>
      </c>
      <c r="S335">
        <f>IFERROR(IF(Q335=1,IF(Tabel1[Publiek of Privaat?]="Privaat",0,MAX(0,IF(hulpblad!$D$2=ISBLANK(Tabel1[Publiek of Privaat?]),IFERROR(R335,0),0))),0),0)</f>
        <v>0</v>
      </c>
      <c r="T335">
        <f>$F$32+$F$31*Input!B335</f>
        <v>6.3128900000000002E-2</v>
      </c>
      <c r="U335">
        <f>IFERROR(IF(Q335=1,IF(Tabel1[Publiek of Privaat?]="Publiek",0,MAX(0,IF(hulpblad!$D$2=ISBLANK(Tabel1[Publiek of Privaat?]),IFERROR(T335,0),0))),0),0)</f>
        <v>0</v>
      </c>
    </row>
    <row r="336" spans="12:21" x14ac:dyDescent="0.2">
      <c r="L336" t="e">
        <f>Tabel1[[#All],[Partner]]</f>
        <v>#VALUE!</v>
      </c>
      <c r="M336" t="e">
        <f>IF(Tabel1[[#All],[Type kostenplan]]=A345,1,0)</f>
        <v>#VALUE!</v>
      </c>
      <c r="N336" t="e">
        <f>IF(Tabel1[[#All],[Type kostenplan]]=A343,1,0)</f>
        <v>#VALUE!</v>
      </c>
      <c r="O336" t="e">
        <f>$F$20+$F$17*Input!B336+$F$18*M336+$F$19*N336</f>
        <v>#VALUE!</v>
      </c>
      <c r="P336">
        <f>MAX(0,IF(hulpblad!$D$2=ISBLANK(Tabel1[Totale EFRO]),IFERROR(O336,0),0))</f>
        <v>0</v>
      </c>
      <c r="Q33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36">
        <f>$F$26+$F$25*Input!B336</f>
        <v>1.061596</v>
      </c>
      <c r="S336">
        <f>IFERROR(IF(Q336=1,IF(Tabel1[Publiek of Privaat?]="Privaat",0,MAX(0,IF(hulpblad!$D$2=ISBLANK(Tabel1[Publiek of Privaat?]),IFERROR(R336,0),0))),0),0)</f>
        <v>0</v>
      </c>
      <c r="T336">
        <f>$F$32+$F$31*Input!B336</f>
        <v>6.3128900000000002E-2</v>
      </c>
      <c r="U336">
        <f>IFERROR(IF(Q336=1,IF(Tabel1[Publiek of Privaat?]="Publiek",0,MAX(0,IF(hulpblad!$D$2=ISBLANK(Tabel1[Publiek of Privaat?]),IFERROR(T336,0),0))),0),0)</f>
        <v>0</v>
      </c>
    </row>
    <row r="337" spans="12:21" x14ac:dyDescent="0.2">
      <c r="L337" t="e">
        <f>Tabel1[[#All],[Partner]]</f>
        <v>#VALUE!</v>
      </c>
      <c r="M337" t="e">
        <f>IF(Tabel1[[#All],[Type kostenplan]]=A346,1,0)</f>
        <v>#VALUE!</v>
      </c>
      <c r="N337" t="e">
        <f>IF(Tabel1[[#All],[Type kostenplan]]=A344,1,0)</f>
        <v>#VALUE!</v>
      </c>
      <c r="O337" t="e">
        <f>$F$20+$F$17*Input!B337+$F$18*M337+$F$19*N337</f>
        <v>#VALUE!</v>
      </c>
      <c r="P337">
        <f>MAX(0,IF(hulpblad!$D$2=ISBLANK(Tabel1[Totale EFRO]),IFERROR(O337,0),0))</f>
        <v>0</v>
      </c>
      <c r="Q33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37">
        <f>$F$26+$F$25*Input!B337</f>
        <v>1.061596</v>
      </c>
      <c r="S337">
        <f>IFERROR(IF(Q337=1,IF(Tabel1[Publiek of Privaat?]="Privaat",0,MAX(0,IF(hulpblad!$D$2=ISBLANK(Tabel1[Publiek of Privaat?]),IFERROR(R337,0),0))),0),0)</f>
        <v>0</v>
      </c>
      <c r="T337">
        <f>$F$32+$F$31*Input!B337</f>
        <v>6.3128900000000002E-2</v>
      </c>
      <c r="U337">
        <f>IFERROR(IF(Q337=1,IF(Tabel1[Publiek of Privaat?]="Publiek",0,MAX(0,IF(hulpblad!$D$2=ISBLANK(Tabel1[Publiek of Privaat?]),IFERROR(T337,0),0))),0),0)</f>
        <v>0</v>
      </c>
    </row>
    <row r="338" spans="12:21" x14ac:dyDescent="0.2">
      <c r="L338" t="e">
        <f>Tabel1[[#All],[Partner]]</f>
        <v>#VALUE!</v>
      </c>
      <c r="M338" t="e">
        <f>IF(Tabel1[[#All],[Type kostenplan]]=A347,1,0)</f>
        <v>#VALUE!</v>
      </c>
      <c r="N338" t="e">
        <f>IF(Tabel1[[#All],[Type kostenplan]]=A345,1,0)</f>
        <v>#VALUE!</v>
      </c>
      <c r="O338" t="e">
        <f>$F$20+$F$17*Input!B338+$F$18*M338+$F$19*N338</f>
        <v>#VALUE!</v>
      </c>
      <c r="P338">
        <f>MAX(0,IF(hulpblad!$D$2=ISBLANK(Tabel1[Totale EFRO]),IFERROR(O338,0),0))</f>
        <v>0</v>
      </c>
      <c r="Q33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38">
        <f>$F$26+$F$25*Input!B338</f>
        <v>1.061596</v>
      </c>
      <c r="S338">
        <f>IFERROR(IF(Q338=1,IF(Tabel1[Publiek of Privaat?]="Privaat",0,MAX(0,IF(hulpblad!$D$2=ISBLANK(Tabel1[Publiek of Privaat?]),IFERROR(R338,0),0))),0),0)</f>
        <v>0</v>
      </c>
      <c r="T338">
        <f>$F$32+$F$31*Input!B338</f>
        <v>6.3128900000000002E-2</v>
      </c>
      <c r="U338">
        <f>IFERROR(IF(Q338=1,IF(Tabel1[Publiek of Privaat?]="Publiek",0,MAX(0,IF(hulpblad!$D$2=ISBLANK(Tabel1[Publiek of Privaat?]),IFERROR(T338,0),0))),0),0)</f>
        <v>0</v>
      </c>
    </row>
    <row r="339" spans="12:21" x14ac:dyDescent="0.2">
      <c r="L339" t="e">
        <f>Tabel1[[#All],[Partner]]</f>
        <v>#VALUE!</v>
      </c>
      <c r="M339" t="e">
        <f>IF(Tabel1[[#All],[Type kostenplan]]=A348,1,0)</f>
        <v>#VALUE!</v>
      </c>
      <c r="N339" t="e">
        <f>IF(Tabel1[[#All],[Type kostenplan]]=A346,1,0)</f>
        <v>#VALUE!</v>
      </c>
      <c r="O339" t="e">
        <f>$F$20+$F$17*Input!B339+$F$18*M339+$F$19*N339</f>
        <v>#VALUE!</v>
      </c>
      <c r="P339">
        <f>MAX(0,IF(hulpblad!$D$2=ISBLANK(Tabel1[Totale EFRO]),IFERROR(O339,0),0))</f>
        <v>0</v>
      </c>
      <c r="Q33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39">
        <f>$F$26+$F$25*Input!B339</f>
        <v>1.061596</v>
      </c>
      <c r="S339">
        <f>IFERROR(IF(Q339=1,IF(Tabel1[Publiek of Privaat?]="Privaat",0,MAX(0,IF(hulpblad!$D$2=ISBLANK(Tabel1[Publiek of Privaat?]),IFERROR(R339,0),0))),0),0)</f>
        <v>0</v>
      </c>
      <c r="T339">
        <f>$F$32+$F$31*Input!B339</f>
        <v>6.3128900000000002E-2</v>
      </c>
      <c r="U339">
        <f>IFERROR(IF(Q339=1,IF(Tabel1[Publiek of Privaat?]="Publiek",0,MAX(0,IF(hulpblad!$D$2=ISBLANK(Tabel1[Publiek of Privaat?]),IFERROR(T339,0),0))),0),0)</f>
        <v>0</v>
      </c>
    </row>
    <row r="340" spans="12:21" x14ac:dyDescent="0.2">
      <c r="L340" t="e">
        <f>Tabel1[[#All],[Partner]]</f>
        <v>#VALUE!</v>
      </c>
      <c r="M340" t="e">
        <f>IF(Tabel1[[#All],[Type kostenplan]]=A349,1,0)</f>
        <v>#VALUE!</v>
      </c>
      <c r="N340" t="e">
        <f>IF(Tabel1[[#All],[Type kostenplan]]=A347,1,0)</f>
        <v>#VALUE!</v>
      </c>
      <c r="O340" t="e">
        <f>$F$20+$F$17*Input!B340+$F$18*M340+$F$19*N340</f>
        <v>#VALUE!</v>
      </c>
      <c r="P340">
        <f>MAX(0,IF(hulpblad!$D$2=ISBLANK(Tabel1[Totale EFRO]),IFERROR(O340,0),0))</f>
        <v>0</v>
      </c>
      <c r="Q34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40">
        <f>$F$26+$F$25*Input!B340</f>
        <v>1.061596</v>
      </c>
      <c r="S340">
        <f>IFERROR(IF(Q340=1,IF(Tabel1[Publiek of Privaat?]="Privaat",0,MAX(0,IF(hulpblad!$D$2=ISBLANK(Tabel1[Publiek of Privaat?]),IFERROR(R340,0),0))),0),0)</f>
        <v>0</v>
      </c>
      <c r="T340">
        <f>$F$32+$F$31*Input!B340</f>
        <v>6.3128900000000002E-2</v>
      </c>
      <c r="U340">
        <f>IFERROR(IF(Q340=1,IF(Tabel1[Publiek of Privaat?]="Publiek",0,MAX(0,IF(hulpblad!$D$2=ISBLANK(Tabel1[Publiek of Privaat?]),IFERROR(T340,0),0))),0),0)</f>
        <v>0</v>
      </c>
    </row>
    <row r="341" spans="12:21" x14ac:dyDescent="0.2">
      <c r="L341" t="e">
        <f>Tabel1[[#All],[Partner]]</f>
        <v>#VALUE!</v>
      </c>
      <c r="M341" t="e">
        <f>IF(Tabel1[[#All],[Type kostenplan]]=A350,1,0)</f>
        <v>#VALUE!</v>
      </c>
      <c r="N341" t="e">
        <f>IF(Tabel1[[#All],[Type kostenplan]]=A348,1,0)</f>
        <v>#VALUE!</v>
      </c>
      <c r="O341" t="e">
        <f>$F$20+$F$17*Input!B341+$F$18*M341+$F$19*N341</f>
        <v>#VALUE!</v>
      </c>
      <c r="P341">
        <f>MAX(0,IF(hulpblad!$D$2=ISBLANK(Tabel1[Totale EFRO]),IFERROR(O341,0),0))</f>
        <v>0</v>
      </c>
      <c r="Q34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41">
        <f>$F$26+$F$25*Input!B341</f>
        <v>1.061596</v>
      </c>
      <c r="S341">
        <f>IFERROR(IF(Q341=1,IF(Tabel1[Publiek of Privaat?]="Privaat",0,MAX(0,IF(hulpblad!$D$2=ISBLANK(Tabel1[Publiek of Privaat?]),IFERROR(R341,0),0))),0),0)</f>
        <v>0</v>
      </c>
      <c r="T341">
        <f>$F$32+$F$31*Input!B341</f>
        <v>6.3128900000000002E-2</v>
      </c>
      <c r="U341">
        <f>IFERROR(IF(Q341=1,IF(Tabel1[Publiek of Privaat?]="Publiek",0,MAX(0,IF(hulpblad!$D$2=ISBLANK(Tabel1[Publiek of Privaat?]),IFERROR(T341,0),0))),0),0)</f>
        <v>0</v>
      </c>
    </row>
    <row r="342" spans="12:21" x14ac:dyDescent="0.2">
      <c r="L342" t="e">
        <f>Tabel1[[#All],[Partner]]</f>
        <v>#VALUE!</v>
      </c>
      <c r="M342" t="e">
        <f>IF(Tabel1[[#All],[Type kostenplan]]=A351,1,0)</f>
        <v>#VALUE!</v>
      </c>
      <c r="N342" t="e">
        <f>IF(Tabel1[[#All],[Type kostenplan]]=A349,1,0)</f>
        <v>#VALUE!</v>
      </c>
      <c r="O342" t="e">
        <f>$F$20+$F$17*Input!B342+$F$18*M342+$F$19*N342</f>
        <v>#VALUE!</v>
      </c>
      <c r="P342">
        <f>MAX(0,IF(hulpblad!$D$2=ISBLANK(Tabel1[Totale EFRO]),IFERROR(O342,0),0))</f>
        <v>0</v>
      </c>
      <c r="Q34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42">
        <f>$F$26+$F$25*Input!B342</f>
        <v>1.061596</v>
      </c>
      <c r="S342">
        <f>IFERROR(IF(Q342=1,IF(Tabel1[Publiek of Privaat?]="Privaat",0,MAX(0,IF(hulpblad!$D$2=ISBLANK(Tabel1[Publiek of Privaat?]),IFERROR(R342,0),0))),0),0)</f>
        <v>0</v>
      </c>
      <c r="T342">
        <f>$F$32+$F$31*Input!B342</f>
        <v>6.3128900000000002E-2</v>
      </c>
      <c r="U342">
        <f>IFERROR(IF(Q342=1,IF(Tabel1[Publiek of Privaat?]="Publiek",0,MAX(0,IF(hulpblad!$D$2=ISBLANK(Tabel1[Publiek of Privaat?]),IFERROR(T342,0),0))),0),0)</f>
        <v>0</v>
      </c>
    </row>
    <row r="343" spans="12:21" x14ac:dyDescent="0.2">
      <c r="L343" t="e">
        <f>Tabel1[[#All],[Partner]]</f>
        <v>#VALUE!</v>
      </c>
      <c r="M343" t="e">
        <f>IF(Tabel1[[#All],[Type kostenplan]]=A352,1,0)</f>
        <v>#VALUE!</v>
      </c>
      <c r="N343" t="e">
        <f>IF(Tabel1[[#All],[Type kostenplan]]=A350,1,0)</f>
        <v>#VALUE!</v>
      </c>
      <c r="O343" t="e">
        <f>$F$20+$F$17*Input!B343+$F$18*M343+$F$19*N343</f>
        <v>#VALUE!</v>
      </c>
      <c r="P343">
        <f>MAX(0,IF(hulpblad!$D$2=ISBLANK(Tabel1[Totale EFRO]),IFERROR(O343,0),0))</f>
        <v>0</v>
      </c>
      <c r="Q34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43">
        <f>$F$26+$F$25*Input!B343</f>
        <v>1.061596</v>
      </c>
      <c r="S343">
        <f>IFERROR(IF(Q343=1,IF(Tabel1[Publiek of Privaat?]="Privaat",0,MAX(0,IF(hulpblad!$D$2=ISBLANK(Tabel1[Publiek of Privaat?]),IFERROR(R343,0),0))),0),0)</f>
        <v>0</v>
      </c>
      <c r="T343">
        <f>$F$32+$F$31*Input!B343</f>
        <v>6.3128900000000002E-2</v>
      </c>
      <c r="U343">
        <f>IFERROR(IF(Q343=1,IF(Tabel1[Publiek of Privaat?]="Publiek",0,MAX(0,IF(hulpblad!$D$2=ISBLANK(Tabel1[Publiek of Privaat?]),IFERROR(T343,0),0))),0),0)</f>
        <v>0</v>
      </c>
    </row>
    <row r="344" spans="12:21" x14ac:dyDescent="0.2">
      <c r="L344" t="e">
        <f>Tabel1[[#All],[Partner]]</f>
        <v>#VALUE!</v>
      </c>
      <c r="M344" t="e">
        <f>IF(Tabel1[[#All],[Type kostenplan]]=A353,1,0)</f>
        <v>#VALUE!</v>
      </c>
      <c r="N344" t="e">
        <f>IF(Tabel1[[#All],[Type kostenplan]]=A351,1,0)</f>
        <v>#VALUE!</v>
      </c>
      <c r="O344" t="e">
        <f>$F$20+$F$17*Input!B344+$F$18*M344+$F$19*N344</f>
        <v>#VALUE!</v>
      </c>
      <c r="P344">
        <f>MAX(0,IF(hulpblad!$D$2=ISBLANK(Tabel1[Totale EFRO]),IFERROR(O344,0),0))</f>
        <v>0</v>
      </c>
      <c r="Q34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44">
        <f>$F$26+$F$25*Input!B344</f>
        <v>1.061596</v>
      </c>
      <c r="S344">
        <f>IFERROR(IF(Q344=1,IF(Tabel1[Publiek of Privaat?]="Privaat",0,MAX(0,IF(hulpblad!$D$2=ISBLANK(Tabel1[Publiek of Privaat?]),IFERROR(R344,0),0))),0),0)</f>
        <v>0</v>
      </c>
      <c r="T344">
        <f>$F$32+$F$31*Input!B344</f>
        <v>6.3128900000000002E-2</v>
      </c>
      <c r="U344">
        <f>IFERROR(IF(Q344=1,IF(Tabel1[Publiek of Privaat?]="Publiek",0,MAX(0,IF(hulpblad!$D$2=ISBLANK(Tabel1[Publiek of Privaat?]),IFERROR(T344,0),0))),0),0)</f>
        <v>0</v>
      </c>
    </row>
    <row r="345" spans="12:21" x14ac:dyDescent="0.2">
      <c r="L345" t="e">
        <f>Tabel1[[#All],[Partner]]</f>
        <v>#VALUE!</v>
      </c>
      <c r="M345" t="e">
        <f>IF(Tabel1[[#All],[Type kostenplan]]=A354,1,0)</f>
        <v>#VALUE!</v>
      </c>
      <c r="N345" t="e">
        <f>IF(Tabel1[[#All],[Type kostenplan]]=A352,1,0)</f>
        <v>#VALUE!</v>
      </c>
      <c r="O345" t="e">
        <f>$F$20+$F$17*Input!B345+$F$18*M345+$F$19*N345</f>
        <v>#VALUE!</v>
      </c>
      <c r="P345">
        <f>MAX(0,IF(hulpblad!$D$2=ISBLANK(Tabel1[Totale EFRO]),IFERROR(O345,0),0))</f>
        <v>0</v>
      </c>
      <c r="Q34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45">
        <f>$F$26+$F$25*Input!B345</f>
        <v>1.061596</v>
      </c>
      <c r="S345">
        <f>IFERROR(IF(Q345=1,IF(Tabel1[Publiek of Privaat?]="Privaat",0,MAX(0,IF(hulpblad!$D$2=ISBLANK(Tabel1[Publiek of Privaat?]),IFERROR(R345,0),0))),0),0)</f>
        <v>0</v>
      </c>
      <c r="T345">
        <f>$F$32+$F$31*Input!B345</f>
        <v>6.3128900000000002E-2</v>
      </c>
      <c r="U345">
        <f>IFERROR(IF(Q345=1,IF(Tabel1[Publiek of Privaat?]="Publiek",0,MAX(0,IF(hulpblad!$D$2=ISBLANK(Tabel1[Publiek of Privaat?]),IFERROR(T345,0),0))),0),0)</f>
        <v>0</v>
      </c>
    </row>
    <row r="346" spans="12:21" x14ac:dyDescent="0.2">
      <c r="L346" t="e">
        <f>Tabel1[[#All],[Partner]]</f>
        <v>#VALUE!</v>
      </c>
      <c r="M346" t="e">
        <f>IF(Tabel1[[#All],[Type kostenplan]]=A355,1,0)</f>
        <v>#VALUE!</v>
      </c>
      <c r="N346" t="e">
        <f>IF(Tabel1[[#All],[Type kostenplan]]=A353,1,0)</f>
        <v>#VALUE!</v>
      </c>
      <c r="O346" t="e">
        <f>$F$20+$F$17*Input!B346+$F$18*M346+$F$19*N346</f>
        <v>#VALUE!</v>
      </c>
      <c r="P346">
        <f>MAX(0,IF(hulpblad!$D$2=ISBLANK(Tabel1[Totale EFRO]),IFERROR(O346,0),0))</f>
        <v>0</v>
      </c>
      <c r="Q34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46">
        <f>$F$26+$F$25*Input!B346</f>
        <v>1.061596</v>
      </c>
      <c r="S346">
        <f>IFERROR(IF(Q346=1,IF(Tabel1[Publiek of Privaat?]="Privaat",0,MAX(0,IF(hulpblad!$D$2=ISBLANK(Tabel1[Publiek of Privaat?]),IFERROR(R346,0),0))),0),0)</f>
        <v>0</v>
      </c>
      <c r="T346">
        <f>$F$32+$F$31*Input!B346</f>
        <v>6.3128900000000002E-2</v>
      </c>
      <c r="U346">
        <f>IFERROR(IF(Q346=1,IF(Tabel1[Publiek of Privaat?]="Publiek",0,MAX(0,IF(hulpblad!$D$2=ISBLANK(Tabel1[Publiek of Privaat?]),IFERROR(T346,0),0))),0),0)</f>
        <v>0</v>
      </c>
    </row>
    <row r="347" spans="12:21" x14ac:dyDescent="0.2">
      <c r="L347" t="e">
        <f>Tabel1[[#All],[Partner]]</f>
        <v>#VALUE!</v>
      </c>
      <c r="M347" t="e">
        <f>IF(Tabel1[[#All],[Type kostenplan]]=A356,1,0)</f>
        <v>#VALUE!</v>
      </c>
      <c r="N347" t="e">
        <f>IF(Tabel1[[#All],[Type kostenplan]]=A354,1,0)</f>
        <v>#VALUE!</v>
      </c>
      <c r="O347" t="e">
        <f>$F$20+$F$17*Input!B347+$F$18*M347+$F$19*N347</f>
        <v>#VALUE!</v>
      </c>
      <c r="P347">
        <f>MAX(0,IF(hulpblad!$D$2=ISBLANK(Tabel1[Totale EFRO]),IFERROR(O347,0),0))</f>
        <v>0</v>
      </c>
      <c r="Q34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47">
        <f>$F$26+$F$25*Input!B347</f>
        <v>1.061596</v>
      </c>
      <c r="S347">
        <f>IFERROR(IF(Q347=1,IF(Tabel1[Publiek of Privaat?]="Privaat",0,MAX(0,IF(hulpblad!$D$2=ISBLANK(Tabel1[Publiek of Privaat?]),IFERROR(R347,0),0))),0),0)</f>
        <v>0</v>
      </c>
      <c r="T347">
        <f>$F$32+$F$31*Input!B347</f>
        <v>6.3128900000000002E-2</v>
      </c>
      <c r="U347">
        <f>IFERROR(IF(Q347=1,IF(Tabel1[Publiek of Privaat?]="Publiek",0,MAX(0,IF(hulpblad!$D$2=ISBLANK(Tabel1[Publiek of Privaat?]),IFERROR(T347,0),0))),0),0)</f>
        <v>0</v>
      </c>
    </row>
    <row r="348" spans="12:21" x14ac:dyDescent="0.2">
      <c r="L348" t="e">
        <f>Tabel1[[#All],[Partner]]</f>
        <v>#VALUE!</v>
      </c>
      <c r="M348" t="e">
        <f>IF(Tabel1[[#All],[Type kostenplan]]=A357,1,0)</f>
        <v>#VALUE!</v>
      </c>
      <c r="N348" t="e">
        <f>IF(Tabel1[[#All],[Type kostenplan]]=A355,1,0)</f>
        <v>#VALUE!</v>
      </c>
      <c r="O348" t="e">
        <f>$F$20+$F$17*Input!B348+$F$18*M348+$F$19*N348</f>
        <v>#VALUE!</v>
      </c>
      <c r="P348">
        <f>MAX(0,IF(hulpblad!$D$2=ISBLANK(Tabel1[Totale EFRO]),IFERROR(O348,0),0))</f>
        <v>0</v>
      </c>
      <c r="Q34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48">
        <f>$F$26+$F$25*Input!B348</f>
        <v>1.061596</v>
      </c>
      <c r="S348">
        <f>IFERROR(IF(Q348=1,IF(Tabel1[Publiek of Privaat?]="Privaat",0,MAX(0,IF(hulpblad!$D$2=ISBLANK(Tabel1[Publiek of Privaat?]),IFERROR(R348,0),0))),0),0)</f>
        <v>0</v>
      </c>
      <c r="T348">
        <f>$F$32+$F$31*Input!B348</f>
        <v>6.3128900000000002E-2</v>
      </c>
      <c r="U348">
        <f>IFERROR(IF(Q348=1,IF(Tabel1[Publiek of Privaat?]="Publiek",0,MAX(0,IF(hulpblad!$D$2=ISBLANK(Tabel1[Publiek of Privaat?]),IFERROR(T348,0),0))),0),0)</f>
        <v>0</v>
      </c>
    </row>
    <row r="349" spans="12:21" x14ac:dyDescent="0.2">
      <c r="L349" t="e">
        <f>Tabel1[[#All],[Partner]]</f>
        <v>#VALUE!</v>
      </c>
      <c r="M349" t="e">
        <f>IF(Tabel1[[#All],[Type kostenplan]]=A358,1,0)</f>
        <v>#VALUE!</v>
      </c>
      <c r="N349" t="e">
        <f>IF(Tabel1[[#All],[Type kostenplan]]=A356,1,0)</f>
        <v>#VALUE!</v>
      </c>
      <c r="O349" t="e">
        <f>$F$20+$F$17*Input!B349+$F$18*M349+$F$19*N349</f>
        <v>#VALUE!</v>
      </c>
      <c r="P349">
        <f>MAX(0,IF(hulpblad!$D$2=ISBLANK(Tabel1[Totale EFRO]),IFERROR(O349,0),0))</f>
        <v>0</v>
      </c>
      <c r="Q34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49">
        <f>$F$26+$F$25*Input!B349</f>
        <v>1.061596</v>
      </c>
      <c r="S349">
        <f>IFERROR(IF(Q349=1,IF(Tabel1[Publiek of Privaat?]="Privaat",0,MAX(0,IF(hulpblad!$D$2=ISBLANK(Tabel1[Publiek of Privaat?]),IFERROR(R349,0),0))),0),0)</f>
        <v>0</v>
      </c>
      <c r="T349">
        <f>$F$32+$F$31*Input!B349</f>
        <v>6.3128900000000002E-2</v>
      </c>
      <c r="U349">
        <f>IFERROR(IF(Q349=1,IF(Tabel1[Publiek of Privaat?]="Publiek",0,MAX(0,IF(hulpblad!$D$2=ISBLANK(Tabel1[Publiek of Privaat?]),IFERROR(T349,0),0))),0),0)</f>
        <v>0</v>
      </c>
    </row>
    <row r="350" spans="12:21" x14ac:dyDescent="0.2">
      <c r="L350" t="e">
        <f>Tabel1[[#All],[Partner]]</f>
        <v>#VALUE!</v>
      </c>
      <c r="M350" t="e">
        <f>IF(Tabel1[[#All],[Type kostenplan]]=A359,1,0)</f>
        <v>#VALUE!</v>
      </c>
      <c r="N350" t="e">
        <f>IF(Tabel1[[#All],[Type kostenplan]]=A357,1,0)</f>
        <v>#VALUE!</v>
      </c>
      <c r="O350" t="e">
        <f>$F$20+$F$17*Input!B350+$F$18*M350+$F$19*N350</f>
        <v>#VALUE!</v>
      </c>
      <c r="P350">
        <f>MAX(0,IF(hulpblad!$D$2=ISBLANK(Tabel1[Totale EFRO]),IFERROR(O350,0),0))</f>
        <v>0</v>
      </c>
      <c r="Q35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50">
        <f>$F$26+$F$25*Input!B350</f>
        <v>1.061596</v>
      </c>
      <c r="S350">
        <f>IFERROR(IF(Q350=1,IF(Tabel1[Publiek of Privaat?]="Privaat",0,MAX(0,IF(hulpblad!$D$2=ISBLANK(Tabel1[Publiek of Privaat?]),IFERROR(R350,0),0))),0),0)</f>
        <v>0</v>
      </c>
      <c r="T350">
        <f>$F$32+$F$31*Input!B350</f>
        <v>6.3128900000000002E-2</v>
      </c>
      <c r="U350">
        <f>IFERROR(IF(Q350=1,IF(Tabel1[Publiek of Privaat?]="Publiek",0,MAX(0,IF(hulpblad!$D$2=ISBLANK(Tabel1[Publiek of Privaat?]),IFERROR(T350,0),0))),0),0)</f>
        <v>0</v>
      </c>
    </row>
    <row r="351" spans="12:21" x14ac:dyDescent="0.2">
      <c r="L351" t="e">
        <f>Tabel1[[#All],[Partner]]</f>
        <v>#VALUE!</v>
      </c>
      <c r="M351" t="e">
        <f>IF(Tabel1[[#All],[Type kostenplan]]=A360,1,0)</f>
        <v>#VALUE!</v>
      </c>
      <c r="N351" t="e">
        <f>IF(Tabel1[[#All],[Type kostenplan]]=A358,1,0)</f>
        <v>#VALUE!</v>
      </c>
      <c r="O351" t="e">
        <f>$F$20+$F$17*Input!B351+$F$18*M351+$F$19*N351</f>
        <v>#VALUE!</v>
      </c>
      <c r="P351">
        <f>MAX(0,IF(hulpblad!$D$2=ISBLANK(Tabel1[Totale EFRO]),IFERROR(O351,0),0))</f>
        <v>0</v>
      </c>
      <c r="Q35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51">
        <f>$F$26+$F$25*Input!B351</f>
        <v>1.061596</v>
      </c>
      <c r="S351">
        <f>IFERROR(IF(Q351=1,IF(Tabel1[Publiek of Privaat?]="Privaat",0,MAX(0,IF(hulpblad!$D$2=ISBLANK(Tabel1[Publiek of Privaat?]),IFERROR(R351,0),0))),0),0)</f>
        <v>0</v>
      </c>
      <c r="T351">
        <f>$F$32+$F$31*Input!B351</f>
        <v>6.3128900000000002E-2</v>
      </c>
      <c r="U351">
        <f>IFERROR(IF(Q351=1,IF(Tabel1[Publiek of Privaat?]="Publiek",0,MAX(0,IF(hulpblad!$D$2=ISBLANK(Tabel1[Publiek of Privaat?]),IFERROR(T351,0),0))),0),0)</f>
        <v>0</v>
      </c>
    </row>
    <row r="352" spans="12:21" x14ac:dyDescent="0.2">
      <c r="L352" t="e">
        <f>Tabel1[[#All],[Partner]]</f>
        <v>#VALUE!</v>
      </c>
      <c r="M352" t="e">
        <f>IF(Tabel1[[#All],[Type kostenplan]]=A361,1,0)</f>
        <v>#VALUE!</v>
      </c>
      <c r="N352" t="e">
        <f>IF(Tabel1[[#All],[Type kostenplan]]=A359,1,0)</f>
        <v>#VALUE!</v>
      </c>
      <c r="O352" t="e">
        <f>$F$20+$F$17*Input!B352+$F$18*M352+$F$19*N352</f>
        <v>#VALUE!</v>
      </c>
      <c r="P352">
        <f>MAX(0,IF(hulpblad!$D$2=ISBLANK(Tabel1[Totale EFRO]),IFERROR(O352,0),0))</f>
        <v>0</v>
      </c>
      <c r="Q35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52">
        <f>$F$26+$F$25*Input!B352</f>
        <v>1.061596</v>
      </c>
      <c r="S352">
        <f>IFERROR(IF(Q352=1,IF(Tabel1[Publiek of Privaat?]="Privaat",0,MAX(0,IF(hulpblad!$D$2=ISBLANK(Tabel1[Publiek of Privaat?]),IFERROR(R352,0),0))),0),0)</f>
        <v>0</v>
      </c>
      <c r="T352">
        <f>$F$32+$F$31*Input!B352</f>
        <v>6.3128900000000002E-2</v>
      </c>
      <c r="U352">
        <f>IFERROR(IF(Q352=1,IF(Tabel1[Publiek of Privaat?]="Publiek",0,MAX(0,IF(hulpblad!$D$2=ISBLANK(Tabel1[Publiek of Privaat?]),IFERROR(T352,0),0))),0),0)</f>
        <v>0</v>
      </c>
    </row>
    <row r="353" spans="12:21" x14ac:dyDescent="0.2">
      <c r="L353" t="e">
        <f>Tabel1[[#All],[Partner]]</f>
        <v>#VALUE!</v>
      </c>
      <c r="M353" t="e">
        <f>IF(Tabel1[[#All],[Type kostenplan]]=A362,1,0)</f>
        <v>#VALUE!</v>
      </c>
      <c r="N353" t="e">
        <f>IF(Tabel1[[#All],[Type kostenplan]]=A360,1,0)</f>
        <v>#VALUE!</v>
      </c>
      <c r="O353" t="e">
        <f>$F$20+$F$17*Input!B353+$F$18*M353+$F$19*N353</f>
        <v>#VALUE!</v>
      </c>
      <c r="P353">
        <f>MAX(0,IF(hulpblad!$D$2=ISBLANK(Tabel1[Totale EFRO]),IFERROR(O353,0),0))</f>
        <v>0</v>
      </c>
      <c r="Q35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53">
        <f>$F$26+$F$25*Input!B353</f>
        <v>1.061596</v>
      </c>
      <c r="S353">
        <f>IFERROR(IF(Q353=1,IF(Tabel1[Publiek of Privaat?]="Privaat",0,MAX(0,IF(hulpblad!$D$2=ISBLANK(Tabel1[Publiek of Privaat?]),IFERROR(R353,0),0))),0),0)</f>
        <v>0</v>
      </c>
      <c r="T353">
        <f>$F$32+$F$31*Input!B353</f>
        <v>6.3128900000000002E-2</v>
      </c>
      <c r="U353">
        <f>IFERROR(IF(Q353=1,IF(Tabel1[Publiek of Privaat?]="Publiek",0,MAX(0,IF(hulpblad!$D$2=ISBLANK(Tabel1[Publiek of Privaat?]),IFERROR(T353,0),0))),0),0)</f>
        <v>0</v>
      </c>
    </row>
    <row r="354" spans="12:21" x14ac:dyDescent="0.2">
      <c r="L354" t="e">
        <f>Tabel1[[#All],[Partner]]</f>
        <v>#VALUE!</v>
      </c>
      <c r="M354" t="e">
        <f>IF(Tabel1[[#All],[Type kostenplan]]=A363,1,0)</f>
        <v>#VALUE!</v>
      </c>
      <c r="N354" t="e">
        <f>IF(Tabel1[[#All],[Type kostenplan]]=A361,1,0)</f>
        <v>#VALUE!</v>
      </c>
      <c r="O354" t="e">
        <f>$F$20+$F$17*Input!B354+$F$18*M354+$F$19*N354</f>
        <v>#VALUE!</v>
      </c>
      <c r="P354">
        <f>MAX(0,IF(hulpblad!$D$2=ISBLANK(Tabel1[Totale EFRO]),IFERROR(O354,0),0))</f>
        <v>0</v>
      </c>
      <c r="Q35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54">
        <f>$F$26+$F$25*Input!B354</f>
        <v>1.061596</v>
      </c>
      <c r="S354">
        <f>IFERROR(IF(Q354=1,IF(Tabel1[Publiek of Privaat?]="Privaat",0,MAX(0,IF(hulpblad!$D$2=ISBLANK(Tabel1[Publiek of Privaat?]),IFERROR(R354,0),0))),0),0)</f>
        <v>0</v>
      </c>
      <c r="T354">
        <f>$F$32+$F$31*Input!B354</f>
        <v>6.3128900000000002E-2</v>
      </c>
      <c r="U354">
        <f>IFERROR(IF(Q354=1,IF(Tabel1[Publiek of Privaat?]="Publiek",0,MAX(0,IF(hulpblad!$D$2=ISBLANK(Tabel1[Publiek of Privaat?]),IFERROR(T354,0),0))),0),0)</f>
        <v>0</v>
      </c>
    </row>
    <row r="355" spans="12:21" x14ac:dyDescent="0.2">
      <c r="L355" t="e">
        <f>Tabel1[[#All],[Partner]]</f>
        <v>#VALUE!</v>
      </c>
      <c r="M355" t="e">
        <f>IF(Tabel1[[#All],[Type kostenplan]]=A364,1,0)</f>
        <v>#VALUE!</v>
      </c>
      <c r="N355" t="e">
        <f>IF(Tabel1[[#All],[Type kostenplan]]=A362,1,0)</f>
        <v>#VALUE!</v>
      </c>
      <c r="O355" t="e">
        <f>$F$20+$F$17*Input!B355+$F$18*M355+$F$19*N355</f>
        <v>#VALUE!</v>
      </c>
      <c r="P355">
        <f>MAX(0,IF(hulpblad!$D$2=ISBLANK(Tabel1[Totale EFRO]),IFERROR(O355,0),0))</f>
        <v>0</v>
      </c>
      <c r="Q35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55">
        <f>$F$26+$F$25*Input!B355</f>
        <v>1.061596</v>
      </c>
      <c r="S355">
        <f>IFERROR(IF(Q355=1,IF(Tabel1[Publiek of Privaat?]="Privaat",0,MAX(0,IF(hulpblad!$D$2=ISBLANK(Tabel1[Publiek of Privaat?]),IFERROR(R355,0),0))),0),0)</f>
        <v>0</v>
      </c>
      <c r="T355">
        <f>$F$32+$F$31*Input!B355</f>
        <v>6.3128900000000002E-2</v>
      </c>
      <c r="U355">
        <f>IFERROR(IF(Q355=1,IF(Tabel1[Publiek of Privaat?]="Publiek",0,MAX(0,IF(hulpblad!$D$2=ISBLANK(Tabel1[Publiek of Privaat?]),IFERROR(T355,0),0))),0),0)</f>
        <v>0</v>
      </c>
    </row>
    <row r="356" spans="12:21" x14ac:dyDescent="0.2">
      <c r="L356" t="e">
        <f>Tabel1[[#All],[Partner]]</f>
        <v>#VALUE!</v>
      </c>
      <c r="M356" t="e">
        <f>IF(Tabel1[[#All],[Type kostenplan]]=A365,1,0)</f>
        <v>#VALUE!</v>
      </c>
      <c r="N356" t="e">
        <f>IF(Tabel1[[#All],[Type kostenplan]]=A363,1,0)</f>
        <v>#VALUE!</v>
      </c>
      <c r="O356" t="e">
        <f>$F$20+$F$17*Input!B356+$F$18*M356+$F$19*N356</f>
        <v>#VALUE!</v>
      </c>
      <c r="P356">
        <f>MAX(0,IF(hulpblad!$D$2=ISBLANK(Tabel1[Totale EFRO]),IFERROR(O356,0),0))</f>
        <v>0</v>
      </c>
      <c r="Q35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56">
        <f>$F$26+$F$25*Input!B356</f>
        <v>1.061596</v>
      </c>
      <c r="S356">
        <f>IFERROR(IF(Q356=1,IF(Tabel1[Publiek of Privaat?]="Privaat",0,MAX(0,IF(hulpblad!$D$2=ISBLANK(Tabel1[Publiek of Privaat?]),IFERROR(R356,0),0))),0),0)</f>
        <v>0</v>
      </c>
      <c r="T356">
        <f>$F$32+$F$31*Input!B356</f>
        <v>6.3128900000000002E-2</v>
      </c>
      <c r="U356">
        <f>IFERROR(IF(Q356=1,IF(Tabel1[Publiek of Privaat?]="Publiek",0,MAX(0,IF(hulpblad!$D$2=ISBLANK(Tabel1[Publiek of Privaat?]),IFERROR(T356,0),0))),0),0)</f>
        <v>0</v>
      </c>
    </row>
    <row r="357" spans="12:21" x14ac:dyDescent="0.2">
      <c r="L357" t="e">
        <f>Tabel1[[#All],[Partner]]</f>
        <v>#VALUE!</v>
      </c>
      <c r="M357" t="e">
        <f>IF(Tabel1[[#All],[Type kostenplan]]=A366,1,0)</f>
        <v>#VALUE!</v>
      </c>
      <c r="N357" t="e">
        <f>IF(Tabel1[[#All],[Type kostenplan]]=A364,1,0)</f>
        <v>#VALUE!</v>
      </c>
      <c r="O357" t="e">
        <f>$F$20+$F$17*Input!B357+$F$18*M357+$F$19*N357</f>
        <v>#VALUE!</v>
      </c>
      <c r="P357">
        <f>MAX(0,IF(hulpblad!$D$2=ISBLANK(Tabel1[Totale EFRO]),IFERROR(O357,0),0))</f>
        <v>0</v>
      </c>
      <c r="Q35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57">
        <f>$F$26+$F$25*Input!B357</f>
        <v>1.061596</v>
      </c>
      <c r="S357">
        <f>IFERROR(IF(Q357=1,IF(Tabel1[Publiek of Privaat?]="Privaat",0,MAX(0,IF(hulpblad!$D$2=ISBLANK(Tabel1[Publiek of Privaat?]),IFERROR(R357,0),0))),0),0)</f>
        <v>0</v>
      </c>
      <c r="T357">
        <f>$F$32+$F$31*Input!B357</f>
        <v>6.3128900000000002E-2</v>
      </c>
      <c r="U357">
        <f>IFERROR(IF(Q357=1,IF(Tabel1[Publiek of Privaat?]="Publiek",0,MAX(0,IF(hulpblad!$D$2=ISBLANK(Tabel1[Publiek of Privaat?]),IFERROR(T357,0),0))),0),0)</f>
        <v>0</v>
      </c>
    </row>
    <row r="358" spans="12:21" x14ac:dyDescent="0.2">
      <c r="L358" t="e">
        <f>Tabel1[[#All],[Partner]]</f>
        <v>#VALUE!</v>
      </c>
      <c r="M358" t="e">
        <f>IF(Tabel1[[#All],[Type kostenplan]]=A367,1,0)</f>
        <v>#VALUE!</v>
      </c>
      <c r="N358" t="e">
        <f>IF(Tabel1[[#All],[Type kostenplan]]=A365,1,0)</f>
        <v>#VALUE!</v>
      </c>
      <c r="O358" t="e">
        <f>$F$20+$F$17*Input!B358+$F$18*M358+$F$19*N358</f>
        <v>#VALUE!</v>
      </c>
      <c r="P358">
        <f>MAX(0,IF(hulpblad!$D$2=ISBLANK(Tabel1[Totale EFRO]),IFERROR(O358,0),0))</f>
        <v>0</v>
      </c>
      <c r="Q35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58">
        <f>$F$26+$F$25*Input!B358</f>
        <v>1.061596</v>
      </c>
      <c r="S358">
        <f>IFERROR(IF(Q358=1,IF(Tabel1[Publiek of Privaat?]="Privaat",0,MAX(0,IF(hulpblad!$D$2=ISBLANK(Tabel1[Publiek of Privaat?]),IFERROR(R358,0),0))),0),0)</f>
        <v>0</v>
      </c>
      <c r="T358">
        <f>$F$32+$F$31*Input!B358</f>
        <v>6.3128900000000002E-2</v>
      </c>
      <c r="U358">
        <f>IFERROR(IF(Q358=1,IF(Tabel1[Publiek of Privaat?]="Publiek",0,MAX(0,IF(hulpblad!$D$2=ISBLANK(Tabel1[Publiek of Privaat?]),IFERROR(T358,0),0))),0),0)</f>
        <v>0</v>
      </c>
    </row>
    <row r="359" spans="12:21" x14ac:dyDescent="0.2">
      <c r="L359" t="e">
        <f>Tabel1[[#All],[Partner]]</f>
        <v>#VALUE!</v>
      </c>
      <c r="M359" t="e">
        <f>IF(Tabel1[[#All],[Type kostenplan]]=A368,1,0)</f>
        <v>#VALUE!</v>
      </c>
      <c r="N359" t="e">
        <f>IF(Tabel1[[#All],[Type kostenplan]]=A366,1,0)</f>
        <v>#VALUE!</v>
      </c>
      <c r="O359" t="e">
        <f>$F$20+$F$17*Input!B359+$F$18*M359+$F$19*N359</f>
        <v>#VALUE!</v>
      </c>
      <c r="P359">
        <f>MAX(0,IF(hulpblad!$D$2=ISBLANK(Tabel1[Totale EFRO]),IFERROR(O359,0),0))</f>
        <v>0</v>
      </c>
      <c r="Q35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59">
        <f>$F$26+$F$25*Input!B359</f>
        <v>1.061596</v>
      </c>
      <c r="S359">
        <f>IFERROR(IF(Q359=1,IF(Tabel1[Publiek of Privaat?]="Privaat",0,MAX(0,IF(hulpblad!$D$2=ISBLANK(Tabel1[Publiek of Privaat?]),IFERROR(R359,0),0))),0),0)</f>
        <v>0</v>
      </c>
      <c r="T359">
        <f>$F$32+$F$31*Input!B359</f>
        <v>6.3128900000000002E-2</v>
      </c>
      <c r="U359">
        <f>IFERROR(IF(Q359=1,IF(Tabel1[Publiek of Privaat?]="Publiek",0,MAX(0,IF(hulpblad!$D$2=ISBLANK(Tabel1[Publiek of Privaat?]),IFERROR(T359,0),0))),0),0)</f>
        <v>0</v>
      </c>
    </row>
    <row r="360" spans="12:21" x14ac:dyDescent="0.2">
      <c r="L360" t="e">
        <f>Tabel1[[#All],[Partner]]</f>
        <v>#VALUE!</v>
      </c>
      <c r="M360" t="e">
        <f>IF(Tabel1[[#All],[Type kostenplan]]=A369,1,0)</f>
        <v>#VALUE!</v>
      </c>
      <c r="N360" t="e">
        <f>IF(Tabel1[[#All],[Type kostenplan]]=A367,1,0)</f>
        <v>#VALUE!</v>
      </c>
      <c r="O360" t="e">
        <f>$F$20+$F$17*Input!B360+$F$18*M360+$F$19*N360</f>
        <v>#VALUE!</v>
      </c>
      <c r="P360">
        <f>MAX(0,IF(hulpblad!$D$2=ISBLANK(Tabel1[Totale EFRO]),IFERROR(O360,0),0))</f>
        <v>0</v>
      </c>
      <c r="Q36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60">
        <f>$F$26+$F$25*Input!B360</f>
        <v>1.061596</v>
      </c>
      <c r="S360">
        <f>IFERROR(IF(Q360=1,IF(Tabel1[Publiek of Privaat?]="Privaat",0,MAX(0,IF(hulpblad!$D$2=ISBLANK(Tabel1[Publiek of Privaat?]),IFERROR(R360,0),0))),0),0)</f>
        <v>0</v>
      </c>
      <c r="T360">
        <f>$F$32+$F$31*Input!B360</f>
        <v>6.3128900000000002E-2</v>
      </c>
      <c r="U360">
        <f>IFERROR(IF(Q360=1,IF(Tabel1[Publiek of Privaat?]="Publiek",0,MAX(0,IF(hulpblad!$D$2=ISBLANK(Tabel1[Publiek of Privaat?]),IFERROR(T360,0),0))),0),0)</f>
        <v>0</v>
      </c>
    </row>
    <row r="361" spans="12:21" x14ac:dyDescent="0.2">
      <c r="L361" t="e">
        <f>Tabel1[[#All],[Partner]]</f>
        <v>#VALUE!</v>
      </c>
      <c r="M361" t="e">
        <f>IF(Tabel1[[#All],[Type kostenplan]]=A370,1,0)</f>
        <v>#VALUE!</v>
      </c>
      <c r="N361" t="e">
        <f>IF(Tabel1[[#All],[Type kostenplan]]=A368,1,0)</f>
        <v>#VALUE!</v>
      </c>
      <c r="O361" t="e">
        <f>$F$20+$F$17*Input!B361+$F$18*M361+$F$19*N361</f>
        <v>#VALUE!</v>
      </c>
      <c r="P361">
        <f>MAX(0,IF(hulpblad!$D$2=ISBLANK(Tabel1[Totale EFRO]),IFERROR(O361,0),0))</f>
        <v>0</v>
      </c>
      <c r="Q36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61">
        <f>$F$26+$F$25*Input!B361</f>
        <v>1.061596</v>
      </c>
      <c r="S361">
        <f>IFERROR(IF(Q361=1,IF(Tabel1[Publiek of Privaat?]="Privaat",0,MAX(0,IF(hulpblad!$D$2=ISBLANK(Tabel1[Publiek of Privaat?]),IFERROR(R361,0),0))),0),0)</f>
        <v>0</v>
      </c>
      <c r="T361">
        <f>$F$32+$F$31*Input!B361</f>
        <v>6.3128900000000002E-2</v>
      </c>
      <c r="U361">
        <f>IFERROR(IF(Q361=1,IF(Tabel1[Publiek of Privaat?]="Publiek",0,MAX(0,IF(hulpblad!$D$2=ISBLANK(Tabel1[Publiek of Privaat?]),IFERROR(T361,0),0))),0),0)</f>
        <v>0</v>
      </c>
    </row>
    <row r="362" spans="12:21" x14ac:dyDescent="0.2">
      <c r="L362" t="e">
        <f>Tabel1[[#All],[Partner]]</f>
        <v>#VALUE!</v>
      </c>
      <c r="M362" t="e">
        <f>IF(Tabel1[[#All],[Type kostenplan]]=A371,1,0)</f>
        <v>#VALUE!</v>
      </c>
      <c r="N362" t="e">
        <f>IF(Tabel1[[#All],[Type kostenplan]]=A369,1,0)</f>
        <v>#VALUE!</v>
      </c>
      <c r="O362" t="e">
        <f>$F$20+$F$17*Input!B362+$F$18*M362+$F$19*N362</f>
        <v>#VALUE!</v>
      </c>
      <c r="P362">
        <f>MAX(0,IF(hulpblad!$D$2=ISBLANK(Tabel1[Totale EFRO]),IFERROR(O362,0),0))</f>
        <v>0</v>
      </c>
      <c r="Q36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62">
        <f>$F$26+$F$25*Input!B362</f>
        <v>1.061596</v>
      </c>
      <c r="S362">
        <f>IFERROR(IF(Q362=1,IF(Tabel1[Publiek of Privaat?]="Privaat",0,MAX(0,IF(hulpblad!$D$2=ISBLANK(Tabel1[Publiek of Privaat?]),IFERROR(R362,0),0))),0),0)</f>
        <v>0</v>
      </c>
      <c r="T362">
        <f>$F$32+$F$31*Input!B362</f>
        <v>6.3128900000000002E-2</v>
      </c>
      <c r="U362">
        <f>IFERROR(IF(Q362=1,IF(Tabel1[Publiek of Privaat?]="Publiek",0,MAX(0,IF(hulpblad!$D$2=ISBLANK(Tabel1[Publiek of Privaat?]),IFERROR(T362,0),0))),0),0)</f>
        <v>0</v>
      </c>
    </row>
    <row r="363" spans="12:21" x14ac:dyDescent="0.2">
      <c r="L363" t="e">
        <f>Tabel1[[#All],[Partner]]</f>
        <v>#VALUE!</v>
      </c>
      <c r="M363" t="e">
        <f>IF(Tabel1[[#All],[Type kostenplan]]=A372,1,0)</f>
        <v>#VALUE!</v>
      </c>
      <c r="N363" t="e">
        <f>IF(Tabel1[[#All],[Type kostenplan]]=A370,1,0)</f>
        <v>#VALUE!</v>
      </c>
      <c r="O363" t="e">
        <f>$F$20+$F$17*Input!B363+$F$18*M363+$F$19*N363</f>
        <v>#VALUE!</v>
      </c>
      <c r="P363">
        <f>MAX(0,IF(hulpblad!$D$2=ISBLANK(Tabel1[Totale EFRO]),IFERROR(O363,0),0))</f>
        <v>0</v>
      </c>
      <c r="Q36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63">
        <f>$F$26+$F$25*Input!B363</f>
        <v>1.061596</v>
      </c>
      <c r="S363">
        <f>IFERROR(IF(Q363=1,IF(Tabel1[Publiek of Privaat?]="Privaat",0,MAX(0,IF(hulpblad!$D$2=ISBLANK(Tabel1[Publiek of Privaat?]),IFERROR(R363,0),0))),0),0)</f>
        <v>0</v>
      </c>
      <c r="T363">
        <f>$F$32+$F$31*Input!B363</f>
        <v>6.3128900000000002E-2</v>
      </c>
      <c r="U363">
        <f>IFERROR(IF(Q363=1,IF(Tabel1[Publiek of Privaat?]="Publiek",0,MAX(0,IF(hulpblad!$D$2=ISBLANK(Tabel1[Publiek of Privaat?]),IFERROR(T363,0),0))),0),0)</f>
        <v>0</v>
      </c>
    </row>
    <row r="364" spans="12:21" x14ac:dyDescent="0.2">
      <c r="L364" t="e">
        <f>Tabel1[[#All],[Partner]]</f>
        <v>#VALUE!</v>
      </c>
      <c r="M364" t="e">
        <f>IF(Tabel1[[#All],[Type kostenplan]]=A373,1,0)</f>
        <v>#VALUE!</v>
      </c>
      <c r="N364" t="e">
        <f>IF(Tabel1[[#All],[Type kostenplan]]=A371,1,0)</f>
        <v>#VALUE!</v>
      </c>
      <c r="O364" t="e">
        <f>$F$20+$F$17*Input!B364+$F$18*M364+$F$19*N364</f>
        <v>#VALUE!</v>
      </c>
      <c r="P364">
        <f>MAX(0,IF(hulpblad!$D$2=ISBLANK(Tabel1[Totale EFRO]),IFERROR(O364,0),0))</f>
        <v>0</v>
      </c>
      <c r="Q36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64">
        <f>$F$26+$F$25*Input!B364</f>
        <v>1.061596</v>
      </c>
      <c r="S364">
        <f>IFERROR(IF(Q364=1,IF(Tabel1[Publiek of Privaat?]="Privaat",0,MAX(0,IF(hulpblad!$D$2=ISBLANK(Tabel1[Publiek of Privaat?]),IFERROR(R364,0),0))),0),0)</f>
        <v>0</v>
      </c>
      <c r="T364">
        <f>$F$32+$F$31*Input!B364</f>
        <v>6.3128900000000002E-2</v>
      </c>
      <c r="U364">
        <f>IFERROR(IF(Q364=1,IF(Tabel1[Publiek of Privaat?]="Publiek",0,MAX(0,IF(hulpblad!$D$2=ISBLANK(Tabel1[Publiek of Privaat?]),IFERROR(T364,0),0))),0),0)</f>
        <v>0</v>
      </c>
    </row>
    <row r="365" spans="12:21" x14ac:dyDescent="0.2">
      <c r="L365" t="e">
        <f>Tabel1[[#All],[Partner]]</f>
        <v>#VALUE!</v>
      </c>
      <c r="M365" t="e">
        <f>IF(Tabel1[[#All],[Type kostenplan]]=A374,1,0)</f>
        <v>#VALUE!</v>
      </c>
      <c r="N365" t="e">
        <f>IF(Tabel1[[#All],[Type kostenplan]]=A372,1,0)</f>
        <v>#VALUE!</v>
      </c>
      <c r="O365" t="e">
        <f>$F$20+$F$17*Input!B365+$F$18*M365+$F$19*N365</f>
        <v>#VALUE!</v>
      </c>
      <c r="P365">
        <f>MAX(0,IF(hulpblad!$D$2=ISBLANK(Tabel1[Totale EFRO]),IFERROR(O365,0),0))</f>
        <v>0</v>
      </c>
      <c r="Q36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65">
        <f>$F$26+$F$25*Input!B365</f>
        <v>1.061596</v>
      </c>
      <c r="S365">
        <f>IFERROR(IF(Q365=1,IF(Tabel1[Publiek of Privaat?]="Privaat",0,MAX(0,IF(hulpblad!$D$2=ISBLANK(Tabel1[Publiek of Privaat?]),IFERROR(R365,0),0))),0),0)</f>
        <v>0</v>
      </c>
      <c r="T365">
        <f>$F$32+$F$31*Input!B365</f>
        <v>6.3128900000000002E-2</v>
      </c>
      <c r="U365">
        <f>IFERROR(IF(Q365=1,IF(Tabel1[Publiek of Privaat?]="Publiek",0,MAX(0,IF(hulpblad!$D$2=ISBLANK(Tabel1[Publiek of Privaat?]),IFERROR(T365,0),0))),0),0)</f>
        <v>0</v>
      </c>
    </row>
    <row r="366" spans="12:21" x14ac:dyDescent="0.2">
      <c r="L366" t="e">
        <f>Tabel1[[#All],[Partner]]</f>
        <v>#VALUE!</v>
      </c>
      <c r="M366" t="e">
        <f>IF(Tabel1[[#All],[Type kostenplan]]=A375,1,0)</f>
        <v>#VALUE!</v>
      </c>
      <c r="N366" t="e">
        <f>IF(Tabel1[[#All],[Type kostenplan]]=A373,1,0)</f>
        <v>#VALUE!</v>
      </c>
      <c r="O366" t="e">
        <f>$F$20+$F$17*Input!B366+$F$18*M366+$F$19*N366</f>
        <v>#VALUE!</v>
      </c>
      <c r="P366">
        <f>MAX(0,IF(hulpblad!$D$2=ISBLANK(Tabel1[Totale EFRO]),IFERROR(O366,0),0))</f>
        <v>0</v>
      </c>
      <c r="Q36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66">
        <f>$F$26+$F$25*Input!B366</f>
        <v>1.061596</v>
      </c>
      <c r="S366">
        <f>IFERROR(IF(Q366=1,IF(Tabel1[Publiek of Privaat?]="Privaat",0,MAX(0,IF(hulpblad!$D$2=ISBLANK(Tabel1[Publiek of Privaat?]),IFERROR(R366,0),0))),0),0)</f>
        <v>0</v>
      </c>
      <c r="T366">
        <f>$F$32+$F$31*Input!B366</f>
        <v>6.3128900000000002E-2</v>
      </c>
      <c r="U366">
        <f>IFERROR(IF(Q366=1,IF(Tabel1[Publiek of Privaat?]="Publiek",0,MAX(0,IF(hulpblad!$D$2=ISBLANK(Tabel1[Publiek of Privaat?]),IFERROR(T366,0),0))),0),0)</f>
        <v>0</v>
      </c>
    </row>
    <row r="367" spans="12:21" x14ac:dyDescent="0.2">
      <c r="L367" t="e">
        <f>Tabel1[[#All],[Partner]]</f>
        <v>#VALUE!</v>
      </c>
      <c r="M367" t="e">
        <f>IF(Tabel1[[#All],[Type kostenplan]]=A376,1,0)</f>
        <v>#VALUE!</v>
      </c>
      <c r="N367" t="e">
        <f>IF(Tabel1[[#All],[Type kostenplan]]=A374,1,0)</f>
        <v>#VALUE!</v>
      </c>
      <c r="O367" t="e">
        <f>$F$20+$F$17*Input!B367+$F$18*M367+$F$19*N367</f>
        <v>#VALUE!</v>
      </c>
      <c r="P367">
        <f>MAX(0,IF(hulpblad!$D$2=ISBLANK(Tabel1[Totale EFRO]),IFERROR(O367,0),0))</f>
        <v>0</v>
      </c>
      <c r="Q36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67">
        <f>$F$26+$F$25*Input!B367</f>
        <v>1.061596</v>
      </c>
      <c r="S367">
        <f>IFERROR(IF(Q367=1,IF(Tabel1[Publiek of Privaat?]="Privaat",0,MAX(0,IF(hulpblad!$D$2=ISBLANK(Tabel1[Publiek of Privaat?]),IFERROR(R367,0),0))),0),0)</f>
        <v>0</v>
      </c>
      <c r="T367">
        <f>$F$32+$F$31*Input!B367</f>
        <v>6.3128900000000002E-2</v>
      </c>
      <c r="U367">
        <f>IFERROR(IF(Q367=1,IF(Tabel1[Publiek of Privaat?]="Publiek",0,MAX(0,IF(hulpblad!$D$2=ISBLANK(Tabel1[Publiek of Privaat?]),IFERROR(T367,0),0))),0),0)</f>
        <v>0</v>
      </c>
    </row>
    <row r="368" spans="12:21" x14ac:dyDescent="0.2">
      <c r="L368" t="e">
        <f>Tabel1[[#All],[Partner]]</f>
        <v>#VALUE!</v>
      </c>
      <c r="M368" t="e">
        <f>IF(Tabel1[[#All],[Type kostenplan]]=A377,1,0)</f>
        <v>#VALUE!</v>
      </c>
      <c r="N368" t="e">
        <f>IF(Tabel1[[#All],[Type kostenplan]]=A375,1,0)</f>
        <v>#VALUE!</v>
      </c>
      <c r="O368" t="e">
        <f>$F$20+$F$17*Input!B368+$F$18*M368+$F$19*N368</f>
        <v>#VALUE!</v>
      </c>
      <c r="P368">
        <f>MAX(0,IF(hulpblad!$D$2=ISBLANK(Tabel1[Totale EFRO]),IFERROR(O368,0),0))</f>
        <v>0</v>
      </c>
      <c r="Q36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68">
        <f>$F$26+$F$25*Input!B368</f>
        <v>1.061596</v>
      </c>
      <c r="S368">
        <f>IFERROR(IF(Q368=1,IF(Tabel1[Publiek of Privaat?]="Privaat",0,MAX(0,IF(hulpblad!$D$2=ISBLANK(Tabel1[Publiek of Privaat?]),IFERROR(R368,0),0))),0),0)</f>
        <v>0</v>
      </c>
      <c r="T368">
        <f>$F$32+$F$31*Input!B368</f>
        <v>6.3128900000000002E-2</v>
      </c>
      <c r="U368">
        <f>IFERROR(IF(Q368=1,IF(Tabel1[Publiek of Privaat?]="Publiek",0,MAX(0,IF(hulpblad!$D$2=ISBLANK(Tabel1[Publiek of Privaat?]),IFERROR(T368,0),0))),0),0)</f>
        <v>0</v>
      </c>
    </row>
    <row r="369" spans="12:21" x14ac:dyDescent="0.2">
      <c r="L369" t="e">
        <f>Tabel1[[#All],[Partner]]</f>
        <v>#VALUE!</v>
      </c>
      <c r="M369" t="e">
        <f>IF(Tabel1[[#All],[Type kostenplan]]=A378,1,0)</f>
        <v>#VALUE!</v>
      </c>
      <c r="N369" t="e">
        <f>IF(Tabel1[[#All],[Type kostenplan]]=A376,1,0)</f>
        <v>#VALUE!</v>
      </c>
      <c r="O369" t="e">
        <f>$F$20+$F$17*Input!B369+$F$18*M369+$F$19*N369</f>
        <v>#VALUE!</v>
      </c>
      <c r="P369">
        <f>MAX(0,IF(hulpblad!$D$2=ISBLANK(Tabel1[Totale EFRO]),IFERROR(O369,0),0))</f>
        <v>0</v>
      </c>
      <c r="Q36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69">
        <f>$F$26+$F$25*Input!B369</f>
        <v>1.061596</v>
      </c>
      <c r="S369">
        <f>IFERROR(IF(Q369=1,IF(Tabel1[Publiek of Privaat?]="Privaat",0,MAX(0,IF(hulpblad!$D$2=ISBLANK(Tabel1[Publiek of Privaat?]),IFERROR(R369,0),0))),0),0)</f>
        <v>0</v>
      </c>
      <c r="T369">
        <f>$F$32+$F$31*Input!B369</f>
        <v>6.3128900000000002E-2</v>
      </c>
      <c r="U369">
        <f>IFERROR(IF(Q369=1,IF(Tabel1[Publiek of Privaat?]="Publiek",0,MAX(0,IF(hulpblad!$D$2=ISBLANK(Tabel1[Publiek of Privaat?]),IFERROR(T369,0),0))),0),0)</f>
        <v>0</v>
      </c>
    </row>
    <row r="370" spans="12:21" x14ac:dyDescent="0.2">
      <c r="L370" t="e">
        <f>Tabel1[[#All],[Partner]]</f>
        <v>#VALUE!</v>
      </c>
      <c r="M370" t="e">
        <f>IF(Tabel1[[#All],[Type kostenplan]]=A379,1,0)</f>
        <v>#VALUE!</v>
      </c>
      <c r="N370" t="e">
        <f>IF(Tabel1[[#All],[Type kostenplan]]=A377,1,0)</f>
        <v>#VALUE!</v>
      </c>
      <c r="O370" t="e">
        <f>$F$20+$F$17*Input!B370+$F$18*M370+$F$19*N370</f>
        <v>#VALUE!</v>
      </c>
      <c r="P370">
        <f>MAX(0,IF(hulpblad!$D$2=ISBLANK(Tabel1[Totale EFRO]),IFERROR(O370,0),0))</f>
        <v>0</v>
      </c>
      <c r="Q37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70">
        <f>$F$26+$F$25*Input!B370</f>
        <v>1.061596</v>
      </c>
      <c r="S370">
        <f>IFERROR(IF(Q370=1,IF(Tabel1[Publiek of Privaat?]="Privaat",0,MAX(0,IF(hulpblad!$D$2=ISBLANK(Tabel1[Publiek of Privaat?]),IFERROR(R370,0),0))),0),0)</f>
        <v>0</v>
      </c>
      <c r="T370">
        <f>$F$32+$F$31*Input!B370</f>
        <v>6.3128900000000002E-2</v>
      </c>
      <c r="U370">
        <f>IFERROR(IF(Q370=1,IF(Tabel1[Publiek of Privaat?]="Publiek",0,MAX(0,IF(hulpblad!$D$2=ISBLANK(Tabel1[Publiek of Privaat?]),IFERROR(T370,0),0))),0),0)</f>
        <v>0</v>
      </c>
    </row>
    <row r="371" spans="12:21" x14ac:dyDescent="0.2">
      <c r="L371" t="e">
        <f>Tabel1[[#All],[Partner]]</f>
        <v>#VALUE!</v>
      </c>
      <c r="M371" t="e">
        <f>IF(Tabel1[[#All],[Type kostenplan]]=A380,1,0)</f>
        <v>#VALUE!</v>
      </c>
      <c r="N371" t="e">
        <f>IF(Tabel1[[#All],[Type kostenplan]]=A378,1,0)</f>
        <v>#VALUE!</v>
      </c>
      <c r="O371" t="e">
        <f>$F$20+$F$17*Input!B371+$F$18*M371+$F$19*N371</f>
        <v>#VALUE!</v>
      </c>
      <c r="P371">
        <f>MAX(0,IF(hulpblad!$D$2=ISBLANK(Tabel1[Totale EFRO]),IFERROR(O371,0),0))</f>
        <v>0</v>
      </c>
      <c r="Q37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71">
        <f>$F$26+$F$25*Input!B371</f>
        <v>1.061596</v>
      </c>
      <c r="S371">
        <f>IFERROR(IF(Q371=1,IF(Tabel1[Publiek of Privaat?]="Privaat",0,MAX(0,IF(hulpblad!$D$2=ISBLANK(Tabel1[Publiek of Privaat?]),IFERROR(R371,0),0))),0),0)</f>
        <v>0</v>
      </c>
      <c r="T371">
        <f>$F$32+$F$31*Input!B371</f>
        <v>6.3128900000000002E-2</v>
      </c>
      <c r="U371">
        <f>IFERROR(IF(Q371=1,IF(Tabel1[Publiek of Privaat?]="Publiek",0,MAX(0,IF(hulpblad!$D$2=ISBLANK(Tabel1[Publiek of Privaat?]),IFERROR(T371,0),0))),0),0)</f>
        <v>0</v>
      </c>
    </row>
    <row r="372" spans="12:21" x14ac:dyDescent="0.2">
      <c r="L372" t="e">
        <f>Tabel1[[#All],[Partner]]</f>
        <v>#VALUE!</v>
      </c>
      <c r="M372" t="e">
        <f>IF(Tabel1[[#All],[Type kostenplan]]=A381,1,0)</f>
        <v>#VALUE!</v>
      </c>
      <c r="N372" t="e">
        <f>IF(Tabel1[[#All],[Type kostenplan]]=A379,1,0)</f>
        <v>#VALUE!</v>
      </c>
      <c r="O372" t="e">
        <f>$F$20+$F$17*Input!B372+$F$18*M372+$F$19*N372</f>
        <v>#VALUE!</v>
      </c>
      <c r="P372">
        <f>MAX(0,IF(hulpblad!$D$2=ISBLANK(Tabel1[Totale EFRO]),IFERROR(O372,0),0))</f>
        <v>0</v>
      </c>
      <c r="Q37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72">
        <f>$F$26+$F$25*Input!B372</f>
        <v>1.061596</v>
      </c>
      <c r="S372">
        <f>IFERROR(IF(Q372=1,IF(Tabel1[Publiek of Privaat?]="Privaat",0,MAX(0,IF(hulpblad!$D$2=ISBLANK(Tabel1[Publiek of Privaat?]),IFERROR(R372,0),0))),0),0)</f>
        <v>0</v>
      </c>
      <c r="T372">
        <f>$F$32+$F$31*Input!B372</f>
        <v>6.3128900000000002E-2</v>
      </c>
      <c r="U372">
        <f>IFERROR(IF(Q372=1,IF(Tabel1[Publiek of Privaat?]="Publiek",0,MAX(0,IF(hulpblad!$D$2=ISBLANK(Tabel1[Publiek of Privaat?]),IFERROR(T372,0),0))),0),0)</f>
        <v>0</v>
      </c>
    </row>
    <row r="373" spans="12:21" x14ac:dyDescent="0.2">
      <c r="L373" t="e">
        <f>Tabel1[[#All],[Partner]]</f>
        <v>#VALUE!</v>
      </c>
      <c r="M373" t="e">
        <f>IF(Tabel1[[#All],[Type kostenplan]]=A382,1,0)</f>
        <v>#VALUE!</v>
      </c>
      <c r="N373" t="e">
        <f>IF(Tabel1[[#All],[Type kostenplan]]=A380,1,0)</f>
        <v>#VALUE!</v>
      </c>
      <c r="O373" t="e">
        <f>$F$20+$F$17*Input!B373+$F$18*M373+$F$19*N373</f>
        <v>#VALUE!</v>
      </c>
      <c r="P373">
        <f>MAX(0,IF(hulpblad!$D$2=ISBLANK(Tabel1[Totale EFRO]),IFERROR(O373,0),0))</f>
        <v>0</v>
      </c>
      <c r="Q37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73">
        <f>$F$26+$F$25*Input!B373</f>
        <v>1.061596</v>
      </c>
      <c r="S373">
        <f>IFERROR(IF(Q373=1,IF(Tabel1[Publiek of Privaat?]="Privaat",0,MAX(0,IF(hulpblad!$D$2=ISBLANK(Tabel1[Publiek of Privaat?]),IFERROR(R373,0),0))),0),0)</f>
        <v>0</v>
      </c>
      <c r="T373">
        <f>$F$32+$F$31*Input!B373</f>
        <v>6.3128900000000002E-2</v>
      </c>
      <c r="U373">
        <f>IFERROR(IF(Q373=1,IF(Tabel1[Publiek of Privaat?]="Publiek",0,MAX(0,IF(hulpblad!$D$2=ISBLANK(Tabel1[Publiek of Privaat?]),IFERROR(T373,0),0))),0),0)</f>
        <v>0</v>
      </c>
    </row>
    <row r="374" spans="12:21" x14ac:dyDescent="0.2">
      <c r="L374" t="e">
        <f>Tabel1[[#All],[Partner]]</f>
        <v>#VALUE!</v>
      </c>
      <c r="M374" t="e">
        <f>IF(Tabel1[[#All],[Type kostenplan]]=A383,1,0)</f>
        <v>#VALUE!</v>
      </c>
      <c r="N374" t="e">
        <f>IF(Tabel1[[#All],[Type kostenplan]]=A381,1,0)</f>
        <v>#VALUE!</v>
      </c>
      <c r="O374" t="e">
        <f>$F$20+$F$17*Input!B374+$F$18*M374+$F$19*N374</f>
        <v>#VALUE!</v>
      </c>
      <c r="P374">
        <f>MAX(0,IF(hulpblad!$D$2=ISBLANK(Tabel1[Totale EFRO]),IFERROR(O374,0),0))</f>
        <v>0</v>
      </c>
      <c r="Q37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74">
        <f>$F$26+$F$25*Input!B374</f>
        <v>1.061596</v>
      </c>
      <c r="S374">
        <f>IFERROR(IF(Q374=1,IF(Tabel1[Publiek of Privaat?]="Privaat",0,MAX(0,IF(hulpblad!$D$2=ISBLANK(Tabel1[Publiek of Privaat?]),IFERROR(R374,0),0))),0),0)</f>
        <v>0</v>
      </c>
      <c r="T374">
        <f>$F$32+$F$31*Input!B374</f>
        <v>6.3128900000000002E-2</v>
      </c>
      <c r="U374">
        <f>IFERROR(IF(Q374=1,IF(Tabel1[Publiek of Privaat?]="Publiek",0,MAX(0,IF(hulpblad!$D$2=ISBLANK(Tabel1[Publiek of Privaat?]),IFERROR(T374,0),0))),0),0)</f>
        <v>0</v>
      </c>
    </row>
    <row r="375" spans="12:21" x14ac:dyDescent="0.2">
      <c r="L375" t="e">
        <f>Tabel1[[#All],[Partner]]</f>
        <v>#VALUE!</v>
      </c>
      <c r="M375" t="e">
        <f>IF(Tabel1[[#All],[Type kostenplan]]=A384,1,0)</f>
        <v>#VALUE!</v>
      </c>
      <c r="N375" t="e">
        <f>IF(Tabel1[[#All],[Type kostenplan]]=A382,1,0)</f>
        <v>#VALUE!</v>
      </c>
      <c r="O375" t="e">
        <f>$F$20+$F$17*Input!B375+$F$18*M375+$F$19*N375</f>
        <v>#VALUE!</v>
      </c>
      <c r="P375">
        <f>MAX(0,IF(hulpblad!$D$2=ISBLANK(Tabel1[Totale EFRO]),IFERROR(O375,0),0))</f>
        <v>0</v>
      </c>
      <c r="Q37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75">
        <f>$F$26+$F$25*Input!B375</f>
        <v>1.061596</v>
      </c>
      <c r="S375">
        <f>IFERROR(IF(Q375=1,IF(Tabel1[Publiek of Privaat?]="Privaat",0,MAX(0,IF(hulpblad!$D$2=ISBLANK(Tabel1[Publiek of Privaat?]),IFERROR(R375,0),0))),0),0)</f>
        <v>0</v>
      </c>
      <c r="T375">
        <f>$F$32+$F$31*Input!B375</f>
        <v>6.3128900000000002E-2</v>
      </c>
      <c r="U375">
        <f>IFERROR(IF(Q375=1,IF(Tabel1[Publiek of Privaat?]="Publiek",0,MAX(0,IF(hulpblad!$D$2=ISBLANK(Tabel1[Publiek of Privaat?]),IFERROR(T375,0),0))),0),0)</f>
        <v>0</v>
      </c>
    </row>
    <row r="376" spans="12:21" x14ac:dyDescent="0.2">
      <c r="L376" t="e">
        <f>Tabel1[[#All],[Partner]]</f>
        <v>#VALUE!</v>
      </c>
      <c r="M376" t="e">
        <f>IF(Tabel1[[#All],[Type kostenplan]]=A385,1,0)</f>
        <v>#VALUE!</v>
      </c>
      <c r="N376" t="e">
        <f>IF(Tabel1[[#All],[Type kostenplan]]=A383,1,0)</f>
        <v>#VALUE!</v>
      </c>
      <c r="O376" t="e">
        <f>$F$20+$F$17*Input!B376+$F$18*M376+$F$19*N376</f>
        <v>#VALUE!</v>
      </c>
      <c r="P376">
        <f>MAX(0,IF(hulpblad!$D$2=ISBLANK(Tabel1[Totale EFRO]),IFERROR(O376,0),0))</f>
        <v>0</v>
      </c>
      <c r="Q37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76">
        <f>$F$26+$F$25*Input!B376</f>
        <v>1.061596</v>
      </c>
      <c r="S376">
        <f>IFERROR(IF(Q376=1,IF(Tabel1[Publiek of Privaat?]="Privaat",0,MAX(0,IF(hulpblad!$D$2=ISBLANK(Tabel1[Publiek of Privaat?]),IFERROR(R376,0),0))),0),0)</f>
        <v>0</v>
      </c>
      <c r="T376">
        <f>$F$32+$F$31*Input!B376</f>
        <v>6.3128900000000002E-2</v>
      </c>
      <c r="U376">
        <f>IFERROR(IF(Q376=1,IF(Tabel1[Publiek of Privaat?]="Publiek",0,MAX(0,IF(hulpblad!$D$2=ISBLANK(Tabel1[Publiek of Privaat?]),IFERROR(T376,0),0))),0),0)</f>
        <v>0</v>
      </c>
    </row>
    <row r="377" spans="12:21" x14ac:dyDescent="0.2">
      <c r="L377" t="e">
        <f>Tabel1[[#All],[Partner]]</f>
        <v>#VALUE!</v>
      </c>
      <c r="M377" t="e">
        <f>IF(Tabel1[[#All],[Type kostenplan]]=A386,1,0)</f>
        <v>#VALUE!</v>
      </c>
      <c r="N377" t="e">
        <f>IF(Tabel1[[#All],[Type kostenplan]]=A384,1,0)</f>
        <v>#VALUE!</v>
      </c>
      <c r="O377" t="e">
        <f>$F$20+$F$17*Input!B377+$F$18*M377+$F$19*N377</f>
        <v>#VALUE!</v>
      </c>
      <c r="P377">
        <f>MAX(0,IF(hulpblad!$D$2=ISBLANK(Tabel1[Totale EFRO]),IFERROR(O377,0),0))</f>
        <v>0</v>
      </c>
      <c r="Q37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77">
        <f>$F$26+$F$25*Input!B377</f>
        <v>1.061596</v>
      </c>
      <c r="S377">
        <f>IFERROR(IF(Q377=1,IF(Tabel1[Publiek of Privaat?]="Privaat",0,MAX(0,IF(hulpblad!$D$2=ISBLANK(Tabel1[Publiek of Privaat?]),IFERROR(R377,0),0))),0),0)</f>
        <v>0</v>
      </c>
      <c r="T377">
        <f>$F$32+$F$31*Input!B377</f>
        <v>6.3128900000000002E-2</v>
      </c>
      <c r="U377">
        <f>IFERROR(IF(Q377=1,IF(Tabel1[Publiek of Privaat?]="Publiek",0,MAX(0,IF(hulpblad!$D$2=ISBLANK(Tabel1[Publiek of Privaat?]),IFERROR(T377,0),0))),0),0)</f>
        <v>0</v>
      </c>
    </row>
    <row r="378" spans="12:21" x14ac:dyDescent="0.2">
      <c r="L378" t="e">
        <f>Tabel1[[#All],[Partner]]</f>
        <v>#VALUE!</v>
      </c>
      <c r="M378" t="e">
        <f>IF(Tabel1[[#All],[Type kostenplan]]=A387,1,0)</f>
        <v>#VALUE!</v>
      </c>
      <c r="N378" t="e">
        <f>IF(Tabel1[[#All],[Type kostenplan]]=A385,1,0)</f>
        <v>#VALUE!</v>
      </c>
      <c r="O378" t="e">
        <f>$F$20+$F$17*Input!B378+$F$18*M378+$F$19*N378</f>
        <v>#VALUE!</v>
      </c>
      <c r="P378">
        <f>MAX(0,IF(hulpblad!$D$2=ISBLANK(Tabel1[Totale EFRO]),IFERROR(O378,0),0))</f>
        <v>0</v>
      </c>
      <c r="Q37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78">
        <f>$F$26+$F$25*Input!B378</f>
        <v>1.061596</v>
      </c>
      <c r="S378">
        <f>IFERROR(IF(Q378=1,IF(Tabel1[Publiek of Privaat?]="Privaat",0,MAX(0,IF(hulpblad!$D$2=ISBLANK(Tabel1[Publiek of Privaat?]),IFERROR(R378,0),0))),0),0)</f>
        <v>0</v>
      </c>
      <c r="T378">
        <f>$F$32+$F$31*Input!B378</f>
        <v>6.3128900000000002E-2</v>
      </c>
      <c r="U378">
        <f>IFERROR(IF(Q378=1,IF(Tabel1[Publiek of Privaat?]="Publiek",0,MAX(0,IF(hulpblad!$D$2=ISBLANK(Tabel1[Publiek of Privaat?]),IFERROR(T378,0),0))),0),0)</f>
        <v>0</v>
      </c>
    </row>
    <row r="379" spans="12:21" x14ac:dyDescent="0.2">
      <c r="L379" t="e">
        <f>Tabel1[[#All],[Partner]]</f>
        <v>#VALUE!</v>
      </c>
      <c r="M379" t="e">
        <f>IF(Tabel1[[#All],[Type kostenplan]]=A388,1,0)</f>
        <v>#VALUE!</v>
      </c>
      <c r="N379" t="e">
        <f>IF(Tabel1[[#All],[Type kostenplan]]=A386,1,0)</f>
        <v>#VALUE!</v>
      </c>
      <c r="O379" t="e">
        <f>$F$20+$F$17*Input!B379+$F$18*M379+$F$19*N379</f>
        <v>#VALUE!</v>
      </c>
      <c r="P379">
        <f>MAX(0,IF(hulpblad!$D$2=ISBLANK(Tabel1[Totale EFRO]),IFERROR(O379,0),0))</f>
        <v>0</v>
      </c>
      <c r="Q37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79">
        <f>$F$26+$F$25*Input!B379</f>
        <v>1.061596</v>
      </c>
      <c r="S379">
        <f>IFERROR(IF(Q379=1,IF(Tabel1[Publiek of Privaat?]="Privaat",0,MAX(0,IF(hulpblad!$D$2=ISBLANK(Tabel1[Publiek of Privaat?]),IFERROR(R379,0),0))),0),0)</f>
        <v>0</v>
      </c>
      <c r="T379">
        <f>$F$32+$F$31*Input!B379</f>
        <v>6.3128900000000002E-2</v>
      </c>
      <c r="U379">
        <f>IFERROR(IF(Q379=1,IF(Tabel1[Publiek of Privaat?]="Publiek",0,MAX(0,IF(hulpblad!$D$2=ISBLANK(Tabel1[Publiek of Privaat?]),IFERROR(T379,0),0))),0),0)</f>
        <v>0</v>
      </c>
    </row>
    <row r="380" spans="12:21" x14ac:dyDescent="0.2">
      <c r="L380" t="e">
        <f>Tabel1[[#All],[Partner]]</f>
        <v>#VALUE!</v>
      </c>
      <c r="M380" t="e">
        <f>IF(Tabel1[[#All],[Type kostenplan]]=A389,1,0)</f>
        <v>#VALUE!</v>
      </c>
      <c r="N380" t="e">
        <f>IF(Tabel1[[#All],[Type kostenplan]]=A387,1,0)</f>
        <v>#VALUE!</v>
      </c>
      <c r="O380" t="e">
        <f>$F$20+$F$17*Input!B380+$F$18*M380+$F$19*N380</f>
        <v>#VALUE!</v>
      </c>
      <c r="P380">
        <f>MAX(0,IF(hulpblad!$D$2=ISBLANK(Tabel1[Totale EFRO]),IFERROR(O380,0),0))</f>
        <v>0</v>
      </c>
      <c r="Q38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80">
        <f>$F$26+$F$25*Input!B380</f>
        <v>1.061596</v>
      </c>
      <c r="S380">
        <f>IFERROR(IF(Q380=1,IF(Tabel1[Publiek of Privaat?]="Privaat",0,MAX(0,IF(hulpblad!$D$2=ISBLANK(Tabel1[Publiek of Privaat?]),IFERROR(R380,0),0))),0),0)</f>
        <v>0</v>
      </c>
      <c r="T380">
        <f>$F$32+$F$31*Input!B380</f>
        <v>6.3128900000000002E-2</v>
      </c>
      <c r="U380">
        <f>IFERROR(IF(Q380=1,IF(Tabel1[Publiek of Privaat?]="Publiek",0,MAX(0,IF(hulpblad!$D$2=ISBLANK(Tabel1[Publiek of Privaat?]),IFERROR(T380,0),0))),0),0)</f>
        <v>0</v>
      </c>
    </row>
    <row r="381" spans="12:21" x14ac:dyDescent="0.2">
      <c r="L381" t="e">
        <f>Tabel1[[#All],[Partner]]</f>
        <v>#VALUE!</v>
      </c>
      <c r="M381" t="e">
        <f>IF(Tabel1[[#All],[Type kostenplan]]=A390,1,0)</f>
        <v>#VALUE!</v>
      </c>
      <c r="N381" t="e">
        <f>IF(Tabel1[[#All],[Type kostenplan]]=A388,1,0)</f>
        <v>#VALUE!</v>
      </c>
      <c r="O381" t="e">
        <f>$F$20+$F$17*Input!B381+$F$18*M381+$F$19*N381</f>
        <v>#VALUE!</v>
      </c>
      <c r="P381">
        <f>MAX(0,IF(hulpblad!$D$2=ISBLANK(Tabel1[Totale EFRO]),IFERROR(O381,0),0))</f>
        <v>0</v>
      </c>
      <c r="Q38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81">
        <f>$F$26+$F$25*Input!B381</f>
        <v>1.061596</v>
      </c>
      <c r="S381">
        <f>IFERROR(IF(Q381=1,IF(Tabel1[Publiek of Privaat?]="Privaat",0,MAX(0,IF(hulpblad!$D$2=ISBLANK(Tabel1[Publiek of Privaat?]),IFERROR(R381,0),0))),0),0)</f>
        <v>0</v>
      </c>
      <c r="T381">
        <f>$F$32+$F$31*Input!B381</f>
        <v>6.3128900000000002E-2</v>
      </c>
      <c r="U381">
        <f>IFERROR(IF(Q381=1,IF(Tabel1[Publiek of Privaat?]="Publiek",0,MAX(0,IF(hulpblad!$D$2=ISBLANK(Tabel1[Publiek of Privaat?]),IFERROR(T381,0),0))),0),0)</f>
        <v>0</v>
      </c>
    </row>
    <row r="382" spans="12:21" x14ac:dyDescent="0.2">
      <c r="L382" t="e">
        <f>Tabel1[[#All],[Partner]]</f>
        <v>#VALUE!</v>
      </c>
      <c r="M382" t="e">
        <f>IF(Tabel1[[#All],[Type kostenplan]]=A391,1,0)</f>
        <v>#VALUE!</v>
      </c>
      <c r="N382" t="e">
        <f>IF(Tabel1[[#All],[Type kostenplan]]=A389,1,0)</f>
        <v>#VALUE!</v>
      </c>
      <c r="O382" t="e">
        <f>$F$20+$F$17*Input!B382+$F$18*M382+$F$19*N382</f>
        <v>#VALUE!</v>
      </c>
      <c r="P382">
        <f>MAX(0,IF(hulpblad!$D$2=ISBLANK(Tabel1[Totale EFRO]),IFERROR(O382,0),0))</f>
        <v>0</v>
      </c>
      <c r="Q38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82">
        <f>$F$26+$F$25*Input!B382</f>
        <v>1.061596</v>
      </c>
      <c r="S382">
        <f>IFERROR(IF(Q382=1,IF(Tabel1[Publiek of Privaat?]="Privaat",0,MAX(0,IF(hulpblad!$D$2=ISBLANK(Tabel1[Publiek of Privaat?]),IFERROR(R382,0),0))),0),0)</f>
        <v>0</v>
      </c>
      <c r="T382">
        <f>$F$32+$F$31*Input!B382</f>
        <v>6.3128900000000002E-2</v>
      </c>
      <c r="U382">
        <f>IFERROR(IF(Q382=1,IF(Tabel1[Publiek of Privaat?]="Publiek",0,MAX(0,IF(hulpblad!$D$2=ISBLANK(Tabel1[Publiek of Privaat?]),IFERROR(T382,0),0))),0),0)</f>
        <v>0</v>
      </c>
    </row>
    <row r="383" spans="12:21" x14ac:dyDescent="0.2">
      <c r="L383" t="e">
        <f>Tabel1[[#All],[Partner]]</f>
        <v>#VALUE!</v>
      </c>
      <c r="M383" t="e">
        <f>IF(Tabel1[[#All],[Type kostenplan]]=A392,1,0)</f>
        <v>#VALUE!</v>
      </c>
      <c r="N383" t="e">
        <f>IF(Tabel1[[#All],[Type kostenplan]]=A390,1,0)</f>
        <v>#VALUE!</v>
      </c>
      <c r="O383" t="e">
        <f>$F$20+$F$17*Input!B383+$F$18*M383+$F$19*N383</f>
        <v>#VALUE!</v>
      </c>
      <c r="P383">
        <f>MAX(0,IF(hulpblad!$D$2=ISBLANK(Tabel1[Totale EFRO]),IFERROR(O383,0),0))</f>
        <v>0</v>
      </c>
      <c r="Q38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83">
        <f>$F$26+$F$25*Input!B383</f>
        <v>1.061596</v>
      </c>
      <c r="S383">
        <f>IFERROR(IF(Q383=1,IF(Tabel1[Publiek of Privaat?]="Privaat",0,MAX(0,IF(hulpblad!$D$2=ISBLANK(Tabel1[Publiek of Privaat?]),IFERROR(R383,0),0))),0),0)</f>
        <v>0</v>
      </c>
      <c r="T383">
        <f>$F$32+$F$31*Input!B383</f>
        <v>6.3128900000000002E-2</v>
      </c>
      <c r="U383">
        <f>IFERROR(IF(Q383=1,IF(Tabel1[Publiek of Privaat?]="Publiek",0,MAX(0,IF(hulpblad!$D$2=ISBLANK(Tabel1[Publiek of Privaat?]),IFERROR(T383,0),0))),0),0)</f>
        <v>0</v>
      </c>
    </row>
    <row r="384" spans="12:21" x14ac:dyDescent="0.2">
      <c r="L384" t="e">
        <f>Tabel1[[#All],[Partner]]</f>
        <v>#VALUE!</v>
      </c>
      <c r="M384" t="e">
        <f>IF(Tabel1[[#All],[Type kostenplan]]=A393,1,0)</f>
        <v>#VALUE!</v>
      </c>
      <c r="N384" t="e">
        <f>IF(Tabel1[[#All],[Type kostenplan]]=A391,1,0)</f>
        <v>#VALUE!</v>
      </c>
      <c r="O384" t="e">
        <f>$F$20+$F$17*Input!B384+$F$18*M384+$F$19*N384</f>
        <v>#VALUE!</v>
      </c>
      <c r="P384">
        <f>MAX(0,IF(hulpblad!$D$2=ISBLANK(Tabel1[Totale EFRO]),IFERROR(O384,0),0))</f>
        <v>0</v>
      </c>
      <c r="Q38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84">
        <f>$F$26+$F$25*Input!B384</f>
        <v>1.061596</v>
      </c>
      <c r="S384">
        <f>IFERROR(IF(Q384=1,IF(Tabel1[Publiek of Privaat?]="Privaat",0,MAX(0,IF(hulpblad!$D$2=ISBLANK(Tabel1[Publiek of Privaat?]),IFERROR(R384,0),0))),0),0)</f>
        <v>0</v>
      </c>
      <c r="T384">
        <f>$F$32+$F$31*Input!B384</f>
        <v>6.3128900000000002E-2</v>
      </c>
      <c r="U384">
        <f>IFERROR(IF(Q384=1,IF(Tabel1[Publiek of Privaat?]="Publiek",0,MAX(0,IF(hulpblad!$D$2=ISBLANK(Tabel1[Publiek of Privaat?]),IFERROR(T384,0),0))),0),0)</f>
        <v>0</v>
      </c>
    </row>
    <row r="385" spans="12:21" x14ac:dyDescent="0.2">
      <c r="L385" t="e">
        <f>Tabel1[[#All],[Partner]]</f>
        <v>#VALUE!</v>
      </c>
      <c r="M385" t="e">
        <f>IF(Tabel1[[#All],[Type kostenplan]]=A394,1,0)</f>
        <v>#VALUE!</v>
      </c>
      <c r="N385" t="e">
        <f>IF(Tabel1[[#All],[Type kostenplan]]=A392,1,0)</f>
        <v>#VALUE!</v>
      </c>
      <c r="O385" t="e">
        <f>$F$20+$F$17*Input!B385+$F$18*M385+$F$19*N385</f>
        <v>#VALUE!</v>
      </c>
      <c r="P385">
        <f>MAX(0,IF(hulpblad!$D$2=ISBLANK(Tabel1[Totale EFRO]),IFERROR(O385,0),0))</f>
        <v>0</v>
      </c>
      <c r="Q38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85">
        <f>$F$26+$F$25*Input!B385</f>
        <v>1.061596</v>
      </c>
      <c r="S385">
        <f>IFERROR(IF(Q385=1,IF(Tabel1[Publiek of Privaat?]="Privaat",0,MAX(0,IF(hulpblad!$D$2=ISBLANK(Tabel1[Publiek of Privaat?]),IFERROR(R385,0),0))),0),0)</f>
        <v>0</v>
      </c>
      <c r="T385">
        <f>$F$32+$F$31*Input!B385</f>
        <v>6.3128900000000002E-2</v>
      </c>
      <c r="U385">
        <f>IFERROR(IF(Q385=1,IF(Tabel1[Publiek of Privaat?]="Publiek",0,MAX(0,IF(hulpblad!$D$2=ISBLANK(Tabel1[Publiek of Privaat?]),IFERROR(T385,0),0))),0),0)</f>
        <v>0</v>
      </c>
    </row>
    <row r="386" spans="12:21" x14ac:dyDescent="0.2">
      <c r="L386" t="e">
        <f>Tabel1[[#All],[Partner]]</f>
        <v>#VALUE!</v>
      </c>
      <c r="M386" t="e">
        <f>IF(Tabel1[[#All],[Type kostenplan]]=A395,1,0)</f>
        <v>#VALUE!</v>
      </c>
      <c r="N386" t="e">
        <f>IF(Tabel1[[#All],[Type kostenplan]]=A393,1,0)</f>
        <v>#VALUE!</v>
      </c>
      <c r="O386" t="e">
        <f>$F$20+$F$17*Input!B386+$F$18*M386+$F$19*N386</f>
        <v>#VALUE!</v>
      </c>
      <c r="P386">
        <f>MAX(0,IF(hulpblad!$D$2=ISBLANK(Tabel1[Totale EFRO]),IFERROR(O386,0),0))</f>
        <v>0</v>
      </c>
      <c r="Q38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86">
        <f>$F$26+$F$25*Input!B386</f>
        <v>1.061596</v>
      </c>
      <c r="S386">
        <f>IFERROR(IF(Q386=1,IF(Tabel1[Publiek of Privaat?]="Privaat",0,MAX(0,IF(hulpblad!$D$2=ISBLANK(Tabel1[Publiek of Privaat?]),IFERROR(R386,0),0))),0),0)</f>
        <v>0</v>
      </c>
      <c r="T386">
        <f>$F$32+$F$31*Input!B386</f>
        <v>6.3128900000000002E-2</v>
      </c>
      <c r="U386">
        <f>IFERROR(IF(Q386=1,IF(Tabel1[Publiek of Privaat?]="Publiek",0,MAX(0,IF(hulpblad!$D$2=ISBLANK(Tabel1[Publiek of Privaat?]),IFERROR(T386,0),0))),0),0)</f>
        <v>0</v>
      </c>
    </row>
    <row r="387" spans="12:21" x14ac:dyDescent="0.2">
      <c r="L387" t="e">
        <f>Tabel1[[#All],[Partner]]</f>
        <v>#VALUE!</v>
      </c>
      <c r="M387" t="e">
        <f>IF(Tabel1[[#All],[Type kostenplan]]=A396,1,0)</f>
        <v>#VALUE!</v>
      </c>
      <c r="N387" t="e">
        <f>IF(Tabel1[[#All],[Type kostenplan]]=A394,1,0)</f>
        <v>#VALUE!</v>
      </c>
      <c r="O387" t="e">
        <f>$F$20+$F$17*Input!B387+$F$18*M387+$F$19*N387</f>
        <v>#VALUE!</v>
      </c>
      <c r="P387">
        <f>MAX(0,IF(hulpblad!$D$2=ISBLANK(Tabel1[Totale EFRO]),IFERROR(O387,0),0))</f>
        <v>0</v>
      </c>
      <c r="Q38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87">
        <f>$F$26+$F$25*Input!B387</f>
        <v>1.061596</v>
      </c>
      <c r="S387">
        <f>IFERROR(IF(Q387=1,IF(Tabel1[Publiek of Privaat?]="Privaat",0,MAX(0,IF(hulpblad!$D$2=ISBLANK(Tabel1[Publiek of Privaat?]),IFERROR(R387,0),0))),0),0)</f>
        <v>0</v>
      </c>
      <c r="T387">
        <f>$F$32+$F$31*Input!B387</f>
        <v>6.3128900000000002E-2</v>
      </c>
      <c r="U387">
        <f>IFERROR(IF(Q387=1,IF(Tabel1[Publiek of Privaat?]="Publiek",0,MAX(0,IF(hulpblad!$D$2=ISBLANK(Tabel1[Publiek of Privaat?]),IFERROR(T387,0),0))),0),0)</f>
        <v>0</v>
      </c>
    </row>
    <row r="388" spans="12:21" x14ac:dyDescent="0.2">
      <c r="L388" t="e">
        <f>Tabel1[[#All],[Partner]]</f>
        <v>#VALUE!</v>
      </c>
      <c r="M388" t="e">
        <f>IF(Tabel1[[#All],[Type kostenplan]]=A397,1,0)</f>
        <v>#VALUE!</v>
      </c>
      <c r="N388" t="e">
        <f>IF(Tabel1[[#All],[Type kostenplan]]=A395,1,0)</f>
        <v>#VALUE!</v>
      </c>
      <c r="O388" t="e">
        <f>$F$20+$F$17*Input!B388+$F$18*M388+$F$19*N388</f>
        <v>#VALUE!</v>
      </c>
      <c r="P388">
        <f>MAX(0,IF(hulpblad!$D$2=ISBLANK(Tabel1[Totale EFRO]),IFERROR(O388,0),0))</f>
        <v>0</v>
      </c>
      <c r="Q38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88">
        <f>$F$26+$F$25*Input!B388</f>
        <v>1.061596</v>
      </c>
      <c r="S388">
        <f>IFERROR(IF(Q388=1,IF(Tabel1[Publiek of Privaat?]="Privaat",0,MAX(0,IF(hulpblad!$D$2=ISBLANK(Tabel1[Publiek of Privaat?]),IFERROR(R388,0),0))),0),0)</f>
        <v>0</v>
      </c>
      <c r="T388">
        <f>$F$32+$F$31*Input!B388</f>
        <v>6.3128900000000002E-2</v>
      </c>
      <c r="U388">
        <f>IFERROR(IF(Q388=1,IF(Tabel1[Publiek of Privaat?]="Publiek",0,MAX(0,IF(hulpblad!$D$2=ISBLANK(Tabel1[Publiek of Privaat?]),IFERROR(T388,0),0))),0),0)</f>
        <v>0</v>
      </c>
    </row>
    <row r="389" spans="12:21" x14ac:dyDescent="0.2">
      <c r="L389" t="e">
        <f>Tabel1[[#All],[Partner]]</f>
        <v>#VALUE!</v>
      </c>
      <c r="M389" t="e">
        <f>IF(Tabel1[[#All],[Type kostenplan]]=A398,1,0)</f>
        <v>#VALUE!</v>
      </c>
      <c r="N389" t="e">
        <f>IF(Tabel1[[#All],[Type kostenplan]]=A396,1,0)</f>
        <v>#VALUE!</v>
      </c>
      <c r="O389" t="e">
        <f>$F$20+$F$17*Input!B389+$F$18*M389+$F$19*N389</f>
        <v>#VALUE!</v>
      </c>
      <c r="P389">
        <f>MAX(0,IF(hulpblad!$D$2=ISBLANK(Tabel1[Totale EFRO]),IFERROR(O389,0),0))</f>
        <v>0</v>
      </c>
      <c r="Q38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89">
        <f>$F$26+$F$25*Input!B389</f>
        <v>1.061596</v>
      </c>
      <c r="S389">
        <f>IFERROR(IF(Q389=1,IF(Tabel1[Publiek of Privaat?]="Privaat",0,MAX(0,IF(hulpblad!$D$2=ISBLANK(Tabel1[Publiek of Privaat?]),IFERROR(R389,0),0))),0),0)</f>
        <v>0</v>
      </c>
      <c r="T389">
        <f>$F$32+$F$31*Input!B389</f>
        <v>6.3128900000000002E-2</v>
      </c>
      <c r="U389">
        <f>IFERROR(IF(Q389=1,IF(Tabel1[Publiek of Privaat?]="Publiek",0,MAX(0,IF(hulpblad!$D$2=ISBLANK(Tabel1[Publiek of Privaat?]),IFERROR(T389,0),0))),0),0)</f>
        <v>0</v>
      </c>
    </row>
    <row r="390" spans="12:21" x14ac:dyDescent="0.2">
      <c r="L390" t="e">
        <f>Tabel1[[#All],[Partner]]</f>
        <v>#VALUE!</v>
      </c>
      <c r="M390" t="e">
        <f>IF(Tabel1[[#All],[Type kostenplan]]=A399,1,0)</f>
        <v>#VALUE!</v>
      </c>
      <c r="N390" t="e">
        <f>IF(Tabel1[[#All],[Type kostenplan]]=A397,1,0)</f>
        <v>#VALUE!</v>
      </c>
      <c r="O390" t="e">
        <f>$F$20+$F$17*Input!B390+$F$18*M390+$F$19*N390</f>
        <v>#VALUE!</v>
      </c>
      <c r="P390">
        <f>MAX(0,IF(hulpblad!$D$2=ISBLANK(Tabel1[Totale EFRO]),IFERROR(O390,0),0))</f>
        <v>0</v>
      </c>
      <c r="Q39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90">
        <f>$F$26+$F$25*Input!B390</f>
        <v>1.061596</v>
      </c>
      <c r="S390">
        <f>IFERROR(IF(Q390=1,IF(Tabel1[Publiek of Privaat?]="Privaat",0,MAX(0,IF(hulpblad!$D$2=ISBLANK(Tabel1[Publiek of Privaat?]),IFERROR(R390,0),0))),0),0)</f>
        <v>0</v>
      </c>
      <c r="T390">
        <f>$F$32+$F$31*Input!B390</f>
        <v>6.3128900000000002E-2</v>
      </c>
      <c r="U390">
        <f>IFERROR(IF(Q390=1,IF(Tabel1[Publiek of Privaat?]="Publiek",0,MAX(0,IF(hulpblad!$D$2=ISBLANK(Tabel1[Publiek of Privaat?]),IFERROR(T390,0),0))),0),0)</f>
        <v>0</v>
      </c>
    </row>
    <row r="391" spans="12:21" x14ac:dyDescent="0.2">
      <c r="L391" t="e">
        <f>Tabel1[[#All],[Partner]]</f>
        <v>#VALUE!</v>
      </c>
      <c r="M391" t="e">
        <f>IF(Tabel1[[#All],[Type kostenplan]]=A400,1,0)</f>
        <v>#VALUE!</v>
      </c>
      <c r="N391" t="e">
        <f>IF(Tabel1[[#All],[Type kostenplan]]=A398,1,0)</f>
        <v>#VALUE!</v>
      </c>
      <c r="O391" t="e">
        <f>$F$20+$F$17*Input!B391+$F$18*M391+$F$19*N391</f>
        <v>#VALUE!</v>
      </c>
      <c r="P391">
        <f>MAX(0,IF(hulpblad!$D$2=ISBLANK(Tabel1[Totale EFRO]),IFERROR(O391,0),0))</f>
        <v>0</v>
      </c>
      <c r="Q39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91">
        <f>$F$26+$F$25*Input!B391</f>
        <v>1.061596</v>
      </c>
      <c r="S391">
        <f>IFERROR(IF(Q391=1,IF(Tabel1[Publiek of Privaat?]="Privaat",0,MAX(0,IF(hulpblad!$D$2=ISBLANK(Tabel1[Publiek of Privaat?]),IFERROR(R391,0),0))),0),0)</f>
        <v>0</v>
      </c>
      <c r="T391">
        <f>$F$32+$F$31*Input!B391</f>
        <v>6.3128900000000002E-2</v>
      </c>
      <c r="U391">
        <f>IFERROR(IF(Q391=1,IF(Tabel1[Publiek of Privaat?]="Publiek",0,MAX(0,IF(hulpblad!$D$2=ISBLANK(Tabel1[Publiek of Privaat?]),IFERROR(T391,0),0))),0),0)</f>
        <v>0</v>
      </c>
    </row>
    <row r="392" spans="12:21" x14ac:dyDescent="0.2">
      <c r="L392" t="e">
        <f>Tabel1[[#All],[Partner]]</f>
        <v>#VALUE!</v>
      </c>
      <c r="M392" t="e">
        <f>IF(Tabel1[[#All],[Type kostenplan]]=A401,1,0)</f>
        <v>#VALUE!</v>
      </c>
      <c r="N392" t="e">
        <f>IF(Tabel1[[#All],[Type kostenplan]]=A399,1,0)</f>
        <v>#VALUE!</v>
      </c>
      <c r="O392" t="e">
        <f>$F$20+$F$17*Input!B392+$F$18*M392+$F$19*N392</f>
        <v>#VALUE!</v>
      </c>
      <c r="P392">
        <f>MAX(0,IF(hulpblad!$D$2=ISBLANK(Tabel1[Totale EFRO]),IFERROR(O392,0),0))</f>
        <v>0</v>
      </c>
      <c r="Q39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92">
        <f>$F$26+$F$25*Input!B392</f>
        <v>1.061596</v>
      </c>
      <c r="S392">
        <f>IFERROR(IF(Q392=1,IF(Tabel1[Publiek of Privaat?]="Privaat",0,MAX(0,IF(hulpblad!$D$2=ISBLANK(Tabel1[Publiek of Privaat?]),IFERROR(R392,0),0))),0),0)</f>
        <v>0</v>
      </c>
      <c r="T392">
        <f>$F$32+$F$31*Input!B392</f>
        <v>6.3128900000000002E-2</v>
      </c>
      <c r="U392">
        <f>IFERROR(IF(Q392=1,IF(Tabel1[Publiek of Privaat?]="Publiek",0,MAX(0,IF(hulpblad!$D$2=ISBLANK(Tabel1[Publiek of Privaat?]),IFERROR(T392,0),0))),0),0)</f>
        <v>0</v>
      </c>
    </row>
    <row r="393" spans="12:21" x14ac:dyDescent="0.2">
      <c r="L393" t="e">
        <f>Tabel1[[#All],[Partner]]</f>
        <v>#VALUE!</v>
      </c>
      <c r="M393" t="e">
        <f>IF(Tabel1[[#All],[Type kostenplan]]=A402,1,0)</f>
        <v>#VALUE!</v>
      </c>
      <c r="N393" t="e">
        <f>IF(Tabel1[[#All],[Type kostenplan]]=A400,1,0)</f>
        <v>#VALUE!</v>
      </c>
      <c r="O393" t="e">
        <f>$F$20+$F$17*Input!B393+$F$18*M393+$F$19*N393</f>
        <v>#VALUE!</v>
      </c>
      <c r="P393">
        <f>MAX(0,IF(hulpblad!$D$2=ISBLANK(Tabel1[Totale EFRO]),IFERROR(O393,0),0))</f>
        <v>0</v>
      </c>
      <c r="Q39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93">
        <f>$F$26+$F$25*Input!B393</f>
        <v>1.061596</v>
      </c>
      <c r="S393">
        <f>IFERROR(IF(Q393=1,IF(Tabel1[Publiek of Privaat?]="Privaat",0,MAX(0,IF(hulpblad!$D$2=ISBLANK(Tabel1[Publiek of Privaat?]),IFERROR(R393,0),0))),0),0)</f>
        <v>0</v>
      </c>
      <c r="T393">
        <f>$F$32+$F$31*Input!B393</f>
        <v>6.3128900000000002E-2</v>
      </c>
      <c r="U393">
        <f>IFERROR(IF(Q393=1,IF(Tabel1[Publiek of Privaat?]="Publiek",0,MAX(0,IF(hulpblad!$D$2=ISBLANK(Tabel1[Publiek of Privaat?]),IFERROR(T393,0),0))),0),0)</f>
        <v>0</v>
      </c>
    </row>
    <row r="394" spans="12:21" x14ac:dyDescent="0.2">
      <c r="L394" t="e">
        <f>Tabel1[[#All],[Partner]]</f>
        <v>#VALUE!</v>
      </c>
      <c r="M394" t="e">
        <f>IF(Tabel1[[#All],[Type kostenplan]]=A403,1,0)</f>
        <v>#VALUE!</v>
      </c>
      <c r="N394" t="e">
        <f>IF(Tabel1[[#All],[Type kostenplan]]=A401,1,0)</f>
        <v>#VALUE!</v>
      </c>
      <c r="O394" t="e">
        <f>$F$20+$F$17*Input!B394+$F$18*M394+$F$19*N394</f>
        <v>#VALUE!</v>
      </c>
      <c r="P394">
        <f>MAX(0,IF(hulpblad!$D$2=ISBLANK(Tabel1[Totale EFRO]),IFERROR(O394,0),0))</f>
        <v>0</v>
      </c>
      <c r="Q39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94">
        <f>$F$26+$F$25*Input!B394</f>
        <v>1.061596</v>
      </c>
      <c r="S394">
        <f>IFERROR(IF(Q394=1,IF(Tabel1[Publiek of Privaat?]="Privaat",0,MAX(0,IF(hulpblad!$D$2=ISBLANK(Tabel1[Publiek of Privaat?]),IFERROR(R394,0),0))),0),0)</f>
        <v>0</v>
      </c>
      <c r="T394">
        <f>$F$32+$F$31*Input!B394</f>
        <v>6.3128900000000002E-2</v>
      </c>
      <c r="U394">
        <f>IFERROR(IF(Q394=1,IF(Tabel1[Publiek of Privaat?]="Publiek",0,MAX(0,IF(hulpblad!$D$2=ISBLANK(Tabel1[Publiek of Privaat?]),IFERROR(T394,0),0))),0),0)</f>
        <v>0</v>
      </c>
    </row>
    <row r="395" spans="12:21" x14ac:dyDescent="0.2">
      <c r="L395" t="e">
        <f>Tabel1[[#All],[Partner]]</f>
        <v>#VALUE!</v>
      </c>
      <c r="M395" t="e">
        <f>IF(Tabel1[[#All],[Type kostenplan]]=A404,1,0)</f>
        <v>#VALUE!</v>
      </c>
      <c r="N395" t="e">
        <f>IF(Tabel1[[#All],[Type kostenplan]]=A402,1,0)</f>
        <v>#VALUE!</v>
      </c>
      <c r="O395" t="e">
        <f>$F$20+$F$17*Input!B395+$F$18*M395+$F$19*N395</f>
        <v>#VALUE!</v>
      </c>
      <c r="P395">
        <f>MAX(0,IF(hulpblad!$D$2=ISBLANK(Tabel1[Totale EFRO]),IFERROR(O395,0),0))</f>
        <v>0</v>
      </c>
      <c r="Q39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95">
        <f>$F$26+$F$25*Input!B395</f>
        <v>1.061596</v>
      </c>
      <c r="S395">
        <f>IFERROR(IF(Q395=1,IF(Tabel1[Publiek of Privaat?]="Privaat",0,MAX(0,IF(hulpblad!$D$2=ISBLANK(Tabel1[Publiek of Privaat?]),IFERROR(R395,0),0))),0),0)</f>
        <v>0</v>
      </c>
      <c r="T395">
        <f>$F$32+$F$31*Input!B395</f>
        <v>6.3128900000000002E-2</v>
      </c>
      <c r="U395">
        <f>IFERROR(IF(Q395=1,IF(Tabel1[Publiek of Privaat?]="Publiek",0,MAX(0,IF(hulpblad!$D$2=ISBLANK(Tabel1[Publiek of Privaat?]),IFERROR(T395,0),0))),0),0)</f>
        <v>0</v>
      </c>
    </row>
    <row r="396" spans="12:21" x14ac:dyDescent="0.2">
      <c r="L396" t="e">
        <f>Tabel1[[#All],[Partner]]</f>
        <v>#VALUE!</v>
      </c>
      <c r="M396" t="e">
        <f>IF(Tabel1[[#All],[Type kostenplan]]=A405,1,0)</f>
        <v>#VALUE!</v>
      </c>
      <c r="N396" t="e">
        <f>IF(Tabel1[[#All],[Type kostenplan]]=A403,1,0)</f>
        <v>#VALUE!</v>
      </c>
      <c r="O396" t="e">
        <f>$F$20+$F$17*Input!B396+$F$18*M396+$F$19*N396</f>
        <v>#VALUE!</v>
      </c>
      <c r="P396">
        <f>MAX(0,IF(hulpblad!$D$2=ISBLANK(Tabel1[Totale EFRO]),IFERROR(O396,0),0))</f>
        <v>0</v>
      </c>
      <c r="Q39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96">
        <f>$F$26+$F$25*Input!B396</f>
        <v>1.061596</v>
      </c>
      <c r="S396">
        <f>IFERROR(IF(Q396=1,IF(Tabel1[Publiek of Privaat?]="Privaat",0,MAX(0,IF(hulpblad!$D$2=ISBLANK(Tabel1[Publiek of Privaat?]),IFERROR(R396,0),0))),0),0)</f>
        <v>0</v>
      </c>
      <c r="T396">
        <f>$F$32+$F$31*Input!B396</f>
        <v>6.3128900000000002E-2</v>
      </c>
      <c r="U396">
        <f>IFERROR(IF(Q396=1,IF(Tabel1[Publiek of Privaat?]="Publiek",0,MAX(0,IF(hulpblad!$D$2=ISBLANK(Tabel1[Publiek of Privaat?]),IFERROR(T396,0),0))),0),0)</f>
        <v>0</v>
      </c>
    </row>
    <row r="397" spans="12:21" x14ac:dyDescent="0.2">
      <c r="L397" t="e">
        <f>Tabel1[[#All],[Partner]]</f>
        <v>#VALUE!</v>
      </c>
      <c r="M397" t="e">
        <f>IF(Tabel1[[#All],[Type kostenplan]]=A406,1,0)</f>
        <v>#VALUE!</v>
      </c>
      <c r="N397" t="e">
        <f>IF(Tabel1[[#All],[Type kostenplan]]=A404,1,0)</f>
        <v>#VALUE!</v>
      </c>
      <c r="O397" t="e">
        <f>$F$20+$F$17*Input!B397+$F$18*M397+$F$19*N397</f>
        <v>#VALUE!</v>
      </c>
      <c r="P397">
        <f>MAX(0,IF(hulpblad!$D$2=ISBLANK(Tabel1[Totale EFRO]),IFERROR(O397,0),0))</f>
        <v>0</v>
      </c>
      <c r="Q39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97">
        <f>$F$26+$F$25*Input!B397</f>
        <v>1.061596</v>
      </c>
      <c r="S397">
        <f>IFERROR(IF(Q397=1,IF(Tabel1[Publiek of Privaat?]="Privaat",0,MAX(0,IF(hulpblad!$D$2=ISBLANK(Tabel1[Publiek of Privaat?]),IFERROR(R397,0),0))),0),0)</f>
        <v>0</v>
      </c>
      <c r="T397">
        <f>$F$32+$F$31*Input!B397</f>
        <v>6.3128900000000002E-2</v>
      </c>
      <c r="U397">
        <f>IFERROR(IF(Q397=1,IF(Tabel1[Publiek of Privaat?]="Publiek",0,MAX(0,IF(hulpblad!$D$2=ISBLANK(Tabel1[Publiek of Privaat?]),IFERROR(T397,0),0))),0),0)</f>
        <v>0</v>
      </c>
    </row>
    <row r="398" spans="12:21" x14ac:dyDescent="0.2">
      <c r="L398" t="e">
        <f>Tabel1[[#All],[Partner]]</f>
        <v>#VALUE!</v>
      </c>
      <c r="M398" t="e">
        <f>IF(Tabel1[[#All],[Type kostenplan]]=A407,1,0)</f>
        <v>#VALUE!</v>
      </c>
      <c r="N398" t="e">
        <f>IF(Tabel1[[#All],[Type kostenplan]]=A405,1,0)</f>
        <v>#VALUE!</v>
      </c>
      <c r="O398" t="e">
        <f>$F$20+$F$17*Input!B398+$F$18*M398+$F$19*N398</f>
        <v>#VALUE!</v>
      </c>
      <c r="P398">
        <f>MAX(0,IF(hulpblad!$D$2=ISBLANK(Tabel1[Totale EFRO]),IFERROR(O398,0),0))</f>
        <v>0</v>
      </c>
      <c r="Q39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98">
        <f>$F$26+$F$25*Input!B398</f>
        <v>1.061596</v>
      </c>
      <c r="S398">
        <f>IFERROR(IF(Q398=1,IF(Tabel1[Publiek of Privaat?]="Privaat",0,MAX(0,IF(hulpblad!$D$2=ISBLANK(Tabel1[Publiek of Privaat?]),IFERROR(R398,0),0))),0),0)</f>
        <v>0</v>
      </c>
      <c r="T398">
        <f>$F$32+$F$31*Input!B398</f>
        <v>6.3128900000000002E-2</v>
      </c>
      <c r="U398">
        <f>IFERROR(IF(Q398=1,IF(Tabel1[Publiek of Privaat?]="Publiek",0,MAX(0,IF(hulpblad!$D$2=ISBLANK(Tabel1[Publiek of Privaat?]),IFERROR(T398,0),0))),0),0)</f>
        <v>0</v>
      </c>
    </row>
    <row r="399" spans="12:21" x14ac:dyDescent="0.2">
      <c r="L399" t="e">
        <f>Tabel1[[#All],[Partner]]</f>
        <v>#VALUE!</v>
      </c>
      <c r="M399" t="e">
        <f>IF(Tabel1[[#All],[Type kostenplan]]=A408,1,0)</f>
        <v>#VALUE!</v>
      </c>
      <c r="N399" t="e">
        <f>IF(Tabel1[[#All],[Type kostenplan]]=A406,1,0)</f>
        <v>#VALUE!</v>
      </c>
      <c r="O399" t="e">
        <f>$F$20+$F$17*Input!B399+$F$18*M399+$F$19*N399</f>
        <v>#VALUE!</v>
      </c>
      <c r="P399">
        <f>MAX(0,IF(hulpblad!$D$2=ISBLANK(Tabel1[Totale EFRO]),IFERROR(O399,0),0))</f>
        <v>0</v>
      </c>
      <c r="Q39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399">
        <f>$F$26+$F$25*Input!B399</f>
        <v>1.061596</v>
      </c>
      <c r="S399">
        <f>IFERROR(IF(Q399=1,IF(Tabel1[Publiek of Privaat?]="Privaat",0,MAX(0,IF(hulpblad!$D$2=ISBLANK(Tabel1[Publiek of Privaat?]),IFERROR(R399,0),0))),0),0)</f>
        <v>0</v>
      </c>
      <c r="T399">
        <f>$F$32+$F$31*Input!B399</f>
        <v>6.3128900000000002E-2</v>
      </c>
      <c r="U399">
        <f>IFERROR(IF(Q399=1,IF(Tabel1[Publiek of Privaat?]="Publiek",0,MAX(0,IF(hulpblad!$D$2=ISBLANK(Tabel1[Publiek of Privaat?]),IFERROR(T399,0),0))),0),0)</f>
        <v>0</v>
      </c>
    </row>
    <row r="400" spans="12:21" x14ac:dyDescent="0.2">
      <c r="L400" t="e">
        <f>Tabel1[[#All],[Partner]]</f>
        <v>#VALUE!</v>
      </c>
      <c r="M400" t="e">
        <f>IF(Tabel1[[#All],[Type kostenplan]]=A409,1,0)</f>
        <v>#VALUE!</v>
      </c>
      <c r="N400" t="e">
        <f>IF(Tabel1[[#All],[Type kostenplan]]=A407,1,0)</f>
        <v>#VALUE!</v>
      </c>
      <c r="O400" t="e">
        <f>$F$20+$F$17*Input!B400+$F$18*M400+$F$19*N400</f>
        <v>#VALUE!</v>
      </c>
      <c r="P400">
        <f>MAX(0,IF(hulpblad!$D$2=ISBLANK(Tabel1[Totale EFRO]),IFERROR(O400,0),0))</f>
        <v>0</v>
      </c>
      <c r="Q40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00">
        <f>$F$26+$F$25*Input!B400</f>
        <v>1.061596</v>
      </c>
      <c r="S400">
        <f>IFERROR(IF(Q400=1,IF(Tabel1[Publiek of Privaat?]="Privaat",0,MAX(0,IF(hulpblad!$D$2=ISBLANK(Tabel1[Publiek of Privaat?]),IFERROR(R400,0),0))),0),0)</f>
        <v>0</v>
      </c>
      <c r="T400">
        <f>$F$32+$F$31*Input!B400</f>
        <v>6.3128900000000002E-2</v>
      </c>
      <c r="U400">
        <f>IFERROR(IF(Q400=1,IF(Tabel1[Publiek of Privaat?]="Publiek",0,MAX(0,IF(hulpblad!$D$2=ISBLANK(Tabel1[Publiek of Privaat?]),IFERROR(T400,0),0))),0),0)</f>
        <v>0</v>
      </c>
    </row>
    <row r="401" spans="12:21" x14ac:dyDescent="0.2">
      <c r="L401" t="e">
        <f>Tabel1[[#All],[Partner]]</f>
        <v>#VALUE!</v>
      </c>
      <c r="M401" t="e">
        <f>IF(Tabel1[[#All],[Type kostenplan]]=A410,1,0)</f>
        <v>#VALUE!</v>
      </c>
      <c r="N401" t="e">
        <f>IF(Tabel1[[#All],[Type kostenplan]]=A408,1,0)</f>
        <v>#VALUE!</v>
      </c>
      <c r="O401" t="e">
        <f>$F$20+$F$17*Input!B401+$F$18*M401+$F$19*N401</f>
        <v>#VALUE!</v>
      </c>
      <c r="P401">
        <f>MAX(0,IF(hulpblad!$D$2=ISBLANK(Tabel1[Totale EFRO]),IFERROR(O401,0),0))</f>
        <v>0</v>
      </c>
      <c r="Q40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01">
        <f>$F$26+$F$25*Input!B401</f>
        <v>1.061596</v>
      </c>
      <c r="S401">
        <f>IFERROR(IF(Q401=1,IF(Tabel1[Publiek of Privaat?]="Privaat",0,MAX(0,IF(hulpblad!$D$2=ISBLANK(Tabel1[Publiek of Privaat?]),IFERROR(R401,0),0))),0),0)</f>
        <v>0</v>
      </c>
      <c r="T401">
        <f>$F$32+$F$31*Input!B401</f>
        <v>6.3128900000000002E-2</v>
      </c>
      <c r="U401">
        <f>IFERROR(IF(Q401=1,IF(Tabel1[Publiek of Privaat?]="Publiek",0,MAX(0,IF(hulpblad!$D$2=ISBLANK(Tabel1[Publiek of Privaat?]),IFERROR(T401,0),0))),0),0)</f>
        <v>0</v>
      </c>
    </row>
    <row r="402" spans="12:21" x14ac:dyDescent="0.2">
      <c r="L402" t="e">
        <f>Tabel1[[#All],[Partner]]</f>
        <v>#VALUE!</v>
      </c>
      <c r="M402" t="e">
        <f>IF(Tabel1[[#All],[Type kostenplan]]=A411,1,0)</f>
        <v>#VALUE!</v>
      </c>
      <c r="N402" t="e">
        <f>IF(Tabel1[[#All],[Type kostenplan]]=A409,1,0)</f>
        <v>#VALUE!</v>
      </c>
      <c r="O402" t="e">
        <f>$F$20+$F$17*Input!B402+$F$18*M402+$F$19*N402</f>
        <v>#VALUE!</v>
      </c>
      <c r="P402">
        <f>MAX(0,IF(hulpblad!$D$2=ISBLANK(Tabel1[Totale EFRO]),IFERROR(O402,0),0))</f>
        <v>0</v>
      </c>
      <c r="Q40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02">
        <f>$F$26+$F$25*Input!B402</f>
        <v>1.061596</v>
      </c>
      <c r="S402">
        <f>IFERROR(IF(Q402=1,IF(Tabel1[Publiek of Privaat?]="Privaat",0,MAX(0,IF(hulpblad!$D$2=ISBLANK(Tabel1[Publiek of Privaat?]),IFERROR(R402,0),0))),0),0)</f>
        <v>0</v>
      </c>
      <c r="T402">
        <f>$F$32+$F$31*Input!B402</f>
        <v>6.3128900000000002E-2</v>
      </c>
      <c r="U402">
        <f>IFERROR(IF(Q402=1,IF(Tabel1[Publiek of Privaat?]="Publiek",0,MAX(0,IF(hulpblad!$D$2=ISBLANK(Tabel1[Publiek of Privaat?]),IFERROR(T402,0),0))),0),0)</f>
        <v>0</v>
      </c>
    </row>
    <row r="403" spans="12:21" x14ac:dyDescent="0.2">
      <c r="L403" t="e">
        <f>Tabel1[[#All],[Partner]]</f>
        <v>#VALUE!</v>
      </c>
      <c r="M403" t="e">
        <f>IF(Tabel1[[#All],[Type kostenplan]]=A412,1,0)</f>
        <v>#VALUE!</v>
      </c>
      <c r="N403" t="e">
        <f>IF(Tabel1[[#All],[Type kostenplan]]=A410,1,0)</f>
        <v>#VALUE!</v>
      </c>
      <c r="O403" t="e">
        <f>$F$20+$F$17*Input!B403+$F$18*M403+$F$19*N403</f>
        <v>#VALUE!</v>
      </c>
      <c r="P403">
        <f>MAX(0,IF(hulpblad!$D$2=ISBLANK(Tabel1[Totale EFRO]),IFERROR(O403,0),0))</f>
        <v>0</v>
      </c>
      <c r="Q40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03">
        <f>$F$26+$F$25*Input!B403</f>
        <v>1.061596</v>
      </c>
      <c r="S403">
        <f>IFERROR(IF(Q403=1,IF(Tabel1[Publiek of Privaat?]="Privaat",0,MAX(0,IF(hulpblad!$D$2=ISBLANK(Tabel1[Publiek of Privaat?]),IFERROR(R403,0),0))),0),0)</f>
        <v>0</v>
      </c>
      <c r="T403">
        <f>$F$32+$F$31*Input!B403</f>
        <v>6.3128900000000002E-2</v>
      </c>
      <c r="U403">
        <f>IFERROR(IF(Q403=1,IF(Tabel1[Publiek of Privaat?]="Publiek",0,MAX(0,IF(hulpblad!$D$2=ISBLANK(Tabel1[Publiek of Privaat?]),IFERROR(T403,0),0))),0),0)</f>
        <v>0</v>
      </c>
    </row>
    <row r="404" spans="12:21" x14ac:dyDescent="0.2">
      <c r="L404" t="e">
        <f>Tabel1[[#All],[Partner]]</f>
        <v>#VALUE!</v>
      </c>
      <c r="M404" t="e">
        <f>IF(Tabel1[[#All],[Type kostenplan]]=A413,1,0)</f>
        <v>#VALUE!</v>
      </c>
      <c r="N404" t="e">
        <f>IF(Tabel1[[#All],[Type kostenplan]]=A411,1,0)</f>
        <v>#VALUE!</v>
      </c>
      <c r="O404" t="e">
        <f>$F$20+$F$17*Input!B404+$F$18*M404+$F$19*N404</f>
        <v>#VALUE!</v>
      </c>
      <c r="P404">
        <f>MAX(0,IF(hulpblad!$D$2=ISBLANK(Tabel1[Totale EFRO]),IFERROR(O404,0),0))</f>
        <v>0</v>
      </c>
      <c r="Q40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04">
        <f>$F$26+$F$25*Input!B404</f>
        <v>1.061596</v>
      </c>
      <c r="S404">
        <f>IFERROR(IF(Q404=1,IF(Tabel1[Publiek of Privaat?]="Privaat",0,MAX(0,IF(hulpblad!$D$2=ISBLANK(Tabel1[Publiek of Privaat?]),IFERROR(R404,0),0))),0),0)</f>
        <v>0</v>
      </c>
      <c r="T404">
        <f>$F$32+$F$31*Input!B404</f>
        <v>6.3128900000000002E-2</v>
      </c>
      <c r="U404">
        <f>IFERROR(IF(Q404=1,IF(Tabel1[Publiek of Privaat?]="Publiek",0,MAX(0,IF(hulpblad!$D$2=ISBLANK(Tabel1[Publiek of Privaat?]),IFERROR(T404,0),0))),0),0)</f>
        <v>0</v>
      </c>
    </row>
    <row r="405" spans="12:21" x14ac:dyDescent="0.2">
      <c r="L405" t="e">
        <f>Tabel1[[#All],[Partner]]</f>
        <v>#VALUE!</v>
      </c>
      <c r="M405" t="e">
        <f>IF(Tabel1[[#All],[Type kostenplan]]=A414,1,0)</f>
        <v>#VALUE!</v>
      </c>
      <c r="N405" t="e">
        <f>IF(Tabel1[[#All],[Type kostenplan]]=A412,1,0)</f>
        <v>#VALUE!</v>
      </c>
      <c r="O405" t="e">
        <f>$F$20+$F$17*Input!B405+$F$18*M405+$F$19*N405</f>
        <v>#VALUE!</v>
      </c>
      <c r="P405">
        <f>MAX(0,IF(hulpblad!$D$2=ISBLANK(Tabel1[Totale EFRO]),IFERROR(O405,0),0))</f>
        <v>0</v>
      </c>
      <c r="Q40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05">
        <f>$F$26+$F$25*Input!B405</f>
        <v>1.061596</v>
      </c>
      <c r="S405">
        <f>IFERROR(IF(Q405=1,IF(Tabel1[Publiek of Privaat?]="Privaat",0,MAX(0,IF(hulpblad!$D$2=ISBLANK(Tabel1[Publiek of Privaat?]),IFERROR(R405,0),0))),0),0)</f>
        <v>0</v>
      </c>
      <c r="T405">
        <f>$F$32+$F$31*Input!B405</f>
        <v>6.3128900000000002E-2</v>
      </c>
      <c r="U405">
        <f>IFERROR(IF(Q405=1,IF(Tabel1[Publiek of Privaat?]="Publiek",0,MAX(0,IF(hulpblad!$D$2=ISBLANK(Tabel1[Publiek of Privaat?]),IFERROR(T405,0),0))),0),0)</f>
        <v>0</v>
      </c>
    </row>
    <row r="406" spans="12:21" x14ac:dyDescent="0.2">
      <c r="L406" t="e">
        <f>Tabel1[[#All],[Partner]]</f>
        <v>#VALUE!</v>
      </c>
      <c r="M406" t="e">
        <f>IF(Tabel1[[#All],[Type kostenplan]]=A415,1,0)</f>
        <v>#VALUE!</v>
      </c>
      <c r="N406" t="e">
        <f>IF(Tabel1[[#All],[Type kostenplan]]=A413,1,0)</f>
        <v>#VALUE!</v>
      </c>
      <c r="O406" t="e">
        <f>$F$20+$F$17*Input!B406+$F$18*M406+$F$19*N406</f>
        <v>#VALUE!</v>
      </c>
      <c r="P406">
        <f>MAX(0,IF(hulpblad!$D$2=ISBLANK(Tabel1[Totale EFRO]),IFERROR(O406,0),0))</f>
        <v>0</v>
      </c>
      <c r="Q40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06">
        <f>$F$26+$F$25*Input!B406</f>
        <v>1.061596</v>
      </c>
      <c r="S406">
        <f>IFERROR(IF(Q406=1,IF(Tabel1[Publiek of Privaat?]="Privaat",0,MAX(0,IF(hulpblad!$D$2=ISBLANK(Tabel1[Publiek of Privaat?]),IFERROR(R406,0),0))),0),0)</f>
        <v>0</v>
      </c>
      <c r="T406">
        <f>$F$32+$F$31*Input!B406</f>
        <v>6.3128900000000002E-2</v>
      </c>
      <c r="U406">
        <f>IFERROR(IF(Q406=1,IF(Tabel1[Publiek of Privaat?]="Publiek",0,MAX(0,IF(hulpblad!$D$2=ISBLANK(Tabel1[Publiek of Privaat?]),IFERROR(T406,0),0))),0),0)</f>
        <v>0</v>
      </c>
    </row>
    <row r="407" spans="12:21" x14ac:dyDescent="0.2">
      <c r="L407" t="e">
        <f>Tabel1[[#All],[Partner]]</f>
        <v>#VALUE!</v>
      </c>
      <c r="M407" t="e">
        <f>IF(Tabel1[[#All],[Type kostenplan]]=A416,1,0)</f>
        <v>#VALUE!</v>
      </c>
      <c r="N407" t="e">
        <f>IF(Tabel1[[#All],[Type kostenplan]]=A414,1,0)</f>
        <v>#VALUE!</v>
      </c>
      <c r="O407" t="e">
        <f>$F$20+$F$17*Input!B407+$F$18*M407+$F$19*N407</f>
        <v>#VALUE!</v>
      </c>
      <c r="P407">
        <f>MAX(0,IF(hulpblad!$D$2=ISBLANK(Tabel1[Totale EFRO]),IFERROR(O407,0),0))</f>
        <v>0</v>
      </c>
      <c r="Q40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07">
        <f>$F$26+$F$25*Input!B407</f>
        <v>1.061596</v>
      </c>
      <c r="S407">
        <f>IFERROR(IF(Q407=1,IF(Tabel1[Publiek of Privaat?]="Privaat",0,MAX(0,IF(hulpblad!$D$2=ISBLANK(Tabel1[Publiek of Privaat?]),IFERROR(R407,0),0))),0),0)</f>
        <v>0</v>
      </c>
      <c r="T407">
        <f>$F$32+$F$31*Input!B407</f>
        <v>6.3128900000000002E-2</v>
      </c>
      <c r="U407">
        <f>IFERROR(IF(Q407=1,IF(Tabel1[Publiek of Privaat?]="Publiek",0,MAX(0,IF(hulpblad!$D$2=ISBLANK(Tabel1[Publiek of Privaat?]),IFERROR(T407,0),0))),0),0)</f>
        <v>0</v>
      </c>
    </row>
    <row r="408" spans="12:21" x14ac:dyDescent="0.2">
      <c r="L408" t="e">
        <f>Tabel1[[#All],[Partner]]</f>
        <v>#VALUE!</v>
      </c>
      <c r="M408" t="e">
        <f>IF(Tabel1[[#All],[Type kostenplan]]=A417,1,0)</f>
        <v>#VALUE!</v>
      </c>
      <c r="N408" t="e">
        <f>IF(Tabel1[[#All],[Type kostenplan]]=A415,1,0)</f>
        <v>#VALUE!</v>
      </c>
      <c r="O408" t="e">
        <f>$F$20+$F$17*Input!B408+$F$18*M408+$F$19*N408</f>
        <v>#VALUE!</v>
      </c>
      <c r="P408">
        <f>MAX(0,IF(hulpblad!$D$2=ISBLANK(Tabel1[Totale EFRO]),IFERROR(O408,0),0))</f>
        <v>0</v>
      </c>
      <c r="Q40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08">
        <f>$F$26+$F$25*Input!B408</f>
        <v>1.061596</v>
      </c>
      <c r="S408">
        <f>IFERROR(IF(Q408=1,IF(Tabel1[Publiek of Privaat?]="Privaat",0,MAX(0,IF(hulpblad!$D$2=ISBLANK(Tabel1[Publiek of Privaat?]),IFERROR(R408,0),0))),0),0)</f>
        <v>0</v>
      </c>
      <c r="T408">
        <f>$F$32+$F$31*Input!B408</f>
        <v>6.3128900000000002E-2</v>
      </c>
      <c r="U408">
        <f>IFERROR(IF(Q408=1,IF(Tabel1[Publiek of Privaat?]="Publiek",0,MAX(0,IF(hulpblad!$D$2=ISBLANK(Tabel1[Publiek of Privaat?]),IFERROR(T408,0),0))),0),0)</f>
        <v>0</v>
      </c>
    </row>
    <row r="409" spans="12:21" x14ac:dyDescent="0.2">
      <c r="L409" t="e">
        <f>Tabel1[[#All],[Partner]]</f>
        <v>#VALUE!</v>
      </c>
      <c r="M409" t="e">
        <f>IF(Tabel1[[#All],[Type kostenplan]]=A418,1,0)</f>
        <v>#VALUE!</v>
      </c>
      <c r="N409" t="e">
        <f>IF(Tabel1[[#All],[Type kostenplan]]=A416,1,0)</f>
        <v>#VALUE!</v>
      </c>
      <c r="O409" t="e">
        <f>$F$20+$F$17*Input!B409+$F$18*M409+$F$19*N409</f>
        <v>#VALUE!</v>
      </c>
      <c r="P409">
        <f>MAX(0,IF(hulpblad!$D$2=ISBLANK(Tabel1[Totale EFRO]),IFERROR(O409,0),0))</f>
        <v>0</v>
      </c>
      <c r="Q40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09">
        <f>$F$26+$F$25*Input!B409</f>
        <v>1.061596</v>
      </c>
      <c r="S409">
        <f>IFERROR(IF(Q409=1,IF(Tabel1[Publiek of Privaat?]="Privaat",0,MAX(0,IF(hulpblad!$D$2=ISBLANK(Tabel1[Publiek of Privaat?]),IFERROR(R409,0),0))),0),0)</f>
        <v>0</v>
      </c>
      <c r="T409">
        <f>$F$32+$F$31*Input!B409</f>
        <v>6.3128900000000002E-2</v>
      </c>
      <c r="U409">
        <f>IFERROR(IF(Q409=1,IF(Tabel1[Publiek of Privaat?]="Publiek",0,MAX(0,IF(hulpblad!$D$2=ISBLANK(Tabel1[Publiek of Privaat?]),IFERROR(T409,0),0))),0),0)</f>
        <v>0</v>
      </c>
    </row>
    <row r="410" spans="12:21" x14ac:dyDescent="0.2">
      <c r="L410" t="e">
        <f>Tabel1[[#All],[Partner]]</f>
        <v>#VALUE!</v>
      </c>
      <c r="M410" t="e">
        <f>IF(Tabel1[[#All],[Type kostenplan]]=A419,1,0)</f>
        <v>#VALUE!</v>
      </c>
      <c r="N410" t="e">
        <f>IF(Tabel1[[#All],[Type kostenplan]]=A417,1,0)</f>
        <v>#VALUE!</v>
      </c>
      <c r="O410" t="e">
        <f>$F$20+$F$17*Input!B410+$F$18*M410+$F$19*N410</f>
        <v>#VALUE!</v>
      </c>
      <c r="P410">
        <f>MAX(0,IF(hulpblad!$D$2=ISBLANK(Tabel1[Totale EFRO]),IFERROR(O410,0),0))</f>
        <v>0</v>
      </c>
      <c r="Q41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10">
        <f>$F$26+$F$25*Input!B410</f>
        <v>1.061596</v>
      </c>
      <c r="S410">
        <f>IFERROR(IF(Q410=1,IF(Tabel1[Publiek of Privaat?]="Privaat",0,MAX(0,IF(hulpblad!$D$2=ISBLANK(Tabel1[Publiek of Privaat?]),IFERROR(R410,0),0))),0),0)</f>
        <v>0</v>
      </c>
      <c r="T410">
        <f>$F$32+$F$31*Input!B410</f>
        <v>6.3128900000000002E-2</v>
      </c>
      <c r="U410">
        <f>IFERROR(IF(Q410=1,IF(Tabel1[Publiek of Privaat?]="Publiek",0,MAX(0,IF(hulpblad!$D$2=ISBLANK(Tabel1[Publiek of Privaat?]),IFERROR(T410,0),0))),0),0)</f>
        <v>0</v>
      </c>
    </row>
    <row r="411" spans="12:21" x14ac:dyDescent="0.2">
      <c r="L411" t="e">
        <f>Tabel1[[#All],[Partner]]</f>
        <v>#VALUE!</v>
      </c>
      <c r="M411" t="e">
        <f>IF(Tabel1[[#All],[Type kostenplan]]=A420,1,0)</f>
        <v>#VALUE!</v>
      </c>
      <c r="N411" t="e">
        <f>IF(Tabel1[[#All],[Type kostenplan]]=A418,1,0)</f>
        <v>#VALUE!</v>
      </c>
      <c r="O411" t="e">
        <f>$F$20+$F$17*Input!B411+$F$18*M411+$F$19*N411</f>
        <v>#VALUE!</v>
      </c>
      <c r="P411">
        <f>MAX(0,IF(hulpblad!$D$2=ISBLANK(Tabel1[Totale EFRO]),IFERROR(O411,0),0))</f>
        <v>0</v>
      </c>
      <c r="Q41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11">
        <f>$F$26+$F$25*Input!B411</f>
        <v>1.061596</v>
      </c>
      <c r="S411">
        <f>IFERROR(IF(Q411=1,IF(Tabel1[Publiek of Privaat?]="Privaat",0,MAX(0,IF(hulpblad!$D$2=ISBLANK(Tabel1[Publiek of Privaat?]),IFERROR(R411,0),0))),0),0)</f>
        <v>0</v>
      </c>
      <c r="T411">
        <f>$F$32+$F$31*Input!B411</f>
        <v>6.3128900000000002E-2</v>
      </c>
      <c r="U411">
        <f>IFERROR(IF(Q411=1,IF(Tabel1[Publiek of Privaat?]="Publiek",0,MAX(0,IF(hulpblad!$D$2=ISBLANK(Tabel1[Publiek of Privaat?]),IFERROR(T411,0),0))),0),0)</f>
        <v>0</v>
      </c>
    </row>
    <row r="412" spans="12:21" x14ac:dyDescent="0.2">
      <c r="L412" t="e">
        <f>Tabel1[[#All],[Partner]]</f>
        <v>#VALUE!</v>
      </c>
      <c r="M412" t="e">
        <f>IF(Tabel1[[#All],[Type kostenplan]]=A421,1,0)</f>
        <v>#VALUE!</v>
      </c>
      <c r="N412" t="e">
        <f>IF(Tabel1[[#All],[Type kostenplan]]=A419,1,0)</f>
        <v>#VALUE!</v>
      </c>
      <c r="O412" t="e">
        <f>$F$20+$F$17*Input!B412+$F$18*M412+$F$19*N412</f>
        <v>#VALUE!</v>
      </c>
      <c r="P412">
        <f>MAX(0,IF(hulpblad!$D$2=ISBLANK(Tabel1[Totale EFRO]),IFERROR(O412,0),0))</f>
        <v>0</v>
      </c>
      <c r="Q41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12">
        <f>$F$26+$F$25*Input!B412</f>
        <v>1.061596</v>
      </c>
      <c r="S412">
        <f>IFERROR(IF(Q412=1,IF(Tabel1[Publiek of Privaat?]="Privaat",0,MAX(0,IF(hulpblad!$D$2=ISBLANK(Tabel1[Publiek of Privaat?]),IFERROR(R412,0),0))),0),0)</f>
        <v>0</v>
      </c>
      <c r="T412">
        <f>$F$32+$F$31*Input!B412</f>
        <v>6.3128900000000002E-2</v>
      </c>
      <c r="U412">
        <f>IFERROR(IF(Q412=1,IF(Tabel1[Publiek of Privaat?]="Publiek",0,MAX(0,IF(hulpblad!$D$2=ISBLANK(Tabel1[Publiek of Privaat?]),IFERROR(T412,0),0))),0),0)</f>
        <v>0</v>
      </c>
    </row>
    <row r="413" spans="12:21" x14ac:dyDescent="0.2">
      <c r="L413" t="e">
        <f>Tabel1[[#All],[Partner]]</f>
        <v>#VALUE!</v>
      </c>
      <c r="M413" t="e">
        <f>IF(Tabel1[[#All],[Type kostenplan]]=A422,1,0)</f>
        <v>#VALUE!</v>
      </c>
      <c r="N413" t="e">
        <f>IF(Tabel1[[#All],[Type kostenplan]]=A420,1,0)</f>
        <v>#VALUE!</v>
      </c>
      <c r="O413" t="e">
        <f>$F$20+$F$17*Input!B413+$F$18*M413+$F$19*N413</f>
        <v>#VALUE!</v>
      </c>
      <c r="P413">
        <f>MAX(0,IF(hulpblad!$D$2=ISBLANK(Tabel1[Totale EFRO]),IFERROR(O413,0),0))</f>
        <v>0</v>
      </c>
      <c r="Q41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13">
        <f>$F$26+$F$25*Input!B413</f>
        <v>1.061596</v>
      </c>
      <c r="S413">
        <f>IFERROR(IF(Q413=1,IF(Tabel1[Publiek of Privaat?]="Privaat",0,MAX(0,IF(hulpblad!$D$2=ISBLANK(Tabel1[Publiek of Privaat?]),IFERROR(R413,0),0))),0),0)</f>
        <v>0</v>
      </c>
      <c r="T413">
        <f>$F$32+$F$31*Input!B413</f>
        <v>6.3128900000000002E-2</v>
      </c>
      <c r="U413">
        <f>IFERROR(IF(Q413=1,IF(Tabel1[Publiek of Privaat?]="Publiek",0,MAX(0,IF(hulpblad!$D$2=ISBLANK(Tabel1[Publiek of Privaat?]),IFERROR(T413,0),0))),0),0)</f>
        <v>0</v>
      </c>
    </row>
    <row r="414" spans="12:21" x14ac:dyDescent="0.2">
      <c r="L414" t="e">
        <f>Tabel1[[#All],[Partner]]</f>
        <v>#VALUE!</v>
      </c>
      <c r="M414" t="e">
        <f>IF(Tabel1[[#All],[Type kostenplan]]=A423,1,0)</f>
        <v>#VALUE!</v>
      </c>
      <c r="N414" t="e">
        <f>IF(Tabel1[[#All],[Type kostenplan]]=A421,1,0)</f>
        <v>#VALUE!</v>
      </c>
      <c r="O414" t="e">
        <f>$F$20+$F$17*Input!B414+$F$18*M414+$F$19*N414</f>
        <v>#VALUE!</v>
      </c>
      <c r="P414">
        <f>MAX(0,IF(hulpblad!$D$2=ISBLANK(Tabel1[Totale EFRO]),IFERROR(O414,0),0))</f>
        <v>0</v>
      </c>
      <c r="Q41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14">
        <f>$F$26+$F$25*Input!B414</f>
        <v>1.061596</v>
      </c>
      <c r="S414">
        <f>IFERROR(IF(Q414=1,IF(Tabel1[Publiek of Privaat?]="Privaat",0,MAX(0,IF(hulpblad!$D$2=ISBLANK(Tabel1[Publiek of Privaat?]),IFERROR(R414,0),0))),0),0)</f>
        <v>0</v>
      </c>
      <c r="T414">
        <f>$F$32+$F$31*Input!B414</f>
        <v>6.3128900000000002E-2</v>
      </c>
      <c r="U414">
        <f>IFERROR(IF(Q414=1,IF(Tabel1[Publiek of Privaat?]="Publiek",0,MAX(0,IF(hulpblad!$D$2=ISBLANK(Tabel1[Publiek of Privaat?]),IFERROR(T414,0),0))),0),0)</f>
        <v>0</v>
      </c>
    </row>
    <row r="415" spans="12:21" x14ac:dyDescent="0.2">
      <c r="L415" t="e">
        <f>Tabel1[[#All],[Partner]]</f>
        <v>#VALUE!</v>
      </c>
      <c r="M415" t="e">
        <f>IF(Tabel1[[#All],[Type kostenplan]]=A424,1,0)</f>
        <v>#VALUE!</v>
      </c>
      <c r="N415" t="e">
        <f>IF(Tabel1[[#All],[Type kostenplan]]=A422,1,0)</f>
        <v>#VALUE!</v>
      </c>
      <c r="O415" t="e">
        <f>$F$20+$F$17*Input!B415+$F$18*M415+$F$19*N415</f>
        <v>#VALUE!</v>
      </c>
      <c r="P415">
        <f>MAX(0,IF(hulpblad!$D$2=ISBLANK(Tabel1[Totale EFRO]),IFERROR(O415,0),0))</f>
        <v>0</v>
      </c>
      <c r="Q41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15">
        <f>$F$26+$F$25*Input!B415</f>
        <v>1.061596</v>
      </c>
      <c r="S415">
        <f>IFERROR(IF(Q415=1,IF(Tabel1[Publiek of Privaat?]="Privaat",0,MAX(0,IF(hulpblad!$D$2=ISBLANK(Tabel1[Publiek of Privaat?]),IFERROR(R415,0),0))),0),0)</f>
        <v>0</v>
      </c>
      <c r="T415">
        <f>$F$32+$F$31*Input!B415</f>
        <v>6.3128900000000002E-2</v>
      </c>
      <c r="U415">
        <f>IFERROR(IF(Q415=1,IF(Tabel1[Publiek of Privaat?]="Publiek",0,MAX(0,IF(hulpblad!$D$2=ISBLANK(Tabel1[Publiek of Privaat?]),IFERROR(T415,0),0))),0),0)</f>
        <v>0</v>
      </c>
    </row>
    <row r="416" spans="12:21" x14ac:dyDescent="0.2">
      <c r="L416" t="e">
        <f>Tabel1[[#All],[Partner]]</f>
        <v>#VALUE!</v>
      </c>
      <c r="M416" t="e">
        <f>IF(Tabel1[[#All],[Type kostenplan]]=A425,1,0)</f>
        <v>#VALUE!</v>
      </c>
      <c r="N416" t="e">
        <f>IF(Tabel1[[#All],[Type kostenplan]]=A423,1,0)</f>
        <v>#VALUE!</v>
      </c>
      <c r="O416" t="e">
        <f>$F$20+$F$17*Input!B416+$F$18*M416+$F$19*N416</f>
        <v>#VALUE!</v>
      </c>
      <c r="P416">
        <f>MAX(0,IF(hulpblad!$D$2=ISBLANK(Tabel1[Totale EFRO]),IFERROR(O416,0),0))</f>
        <v>0</v>
      </c>
      <c r="Q41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16">
        <f>$F$26+$F$25*Input!B416</f>
        <v>1.061596</v>
      </c>
      <c r="S416">
        <f>IFERROR(IF(Q416=1,IF(Tabel1[Publiek of Privaat?]="Privaat",0,MAX(0,IF(hulpblad!$D$2=ISBLANK(Tabel1[Publiek of Privaat?]),IFERROR(R416,0),0))),0),0)</f>
        <v>0</v>
      </c>
      <c r="T416">
        <f>$F$32+$F$31*Input!B416</f>
        <v>6.3128900000000002E-2</v>
      </c>
      <c r="U416">
        <f>IFERROR(IF(Q416=1,IF(Tabel1[Publiek of Privaat?]="Publiek",0,MAX(0,IF(hulpblad!$D$2=ISBLANK(Tabel1[Publiek of Privaat?]),IFERROR(T416,0),0))),0),0)</f>
        <v>0</v>
      </c>
    </row>
    <row r="417" spans="12:21" x14ac:dyDescent="0.2">
      <c r="L417" t="e">
        <f>Tabel1[[#All],[Partner]]</f>
        <v>#VALUE!</v>
      </c>
      <c r="M417" t="e">
        <f>IF(Tabel1[[#All],[Type kostenplan]]=A426,1,0)</f>
        <v>#VALUE!</v>
      </c>
      <c r="N417" t="e">
        <f>IF(Tabel1[[#All],[Type kostenplan]]=A424,1,0)</f>
        <v>#VALUE!</v>
      </c>
      <c r="O417" t="e">
        <f>$F$20+$F$17*Input!B417+$F$18*M417+$F$19*N417</f>
        <v>#VALUE!</v>
      </c>
      <c r="P417">
        <f>MAX(0,IF(hulpblad!$D$2=ISBLANK(Tabel1[Totale EFRO]),IFERROR(O417,0),0))</f>
        <v>0</v>
      </c>
      <c r="Q41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17">
        <f>$F$26+$F$25*Input!B417</f>
        <v>1.061596</v>
      </c>
      <c r="S417">
        <f>IFERROR(IF(Q417=1,IF(Tabel1[Publiek of Privaat?]="Privaat",0,MAX(0,IF(hulpblad!$D$2=ISBLANK(Tabel1[Publiek of Privaat?]),IFERROR(R417,0),0))),0),0)</f>
        <v>0</v>
      </c>
      <c r="T417">
        <f>$F$32+$F$31*Input!B417</f>
        <v>6.3128900000000002E-2</v>
      </c>
      <c r="U417">
        <f>IFERROR(IF(Q417=1,IF(Tabel1[Publiek of Privaat?]="Publiek",0,MAX(0,IF(hulpblad!$D$2=ISBLANK(Tabel1[Publiek of Privaat?]),IFERROR(T417,0),0))),0),0)</f>
        <v>0</v>
      </c>
    </row>
    <row r="418" spans="12:21" x14ac:dyDescent="0.2">
      <c r="L418" t="e">
        <f>Tabel1[[#All],[Partner]]</f>
        <v>#VALUE!</v>
      </c>
      <c r="M418" t="e">
        <f>IF(Tabel1[[#All],[Type kostenplan]]=A427,1,0)</f>
        <v>#VALUE!</v>
      </c>
      <c r="N418" t="e">
        <f>IF(Tabel1[[#All],[Type kostenplan]]=A425,1,0)</f>
        <v>#VALUE!</v>
      </c>
      <c r="O418" t="e">
        <f>$F$20+$F$17*Input!B418+$F$18*M418+$F$19*N418</f>
        <v>#VALUE!</v>
      </c>
      <c r="P418">
        <f>MAX(0,IF(hulpblad!$D$2=ISBLANK(Tabel1[Totale EFRO]),IFERROR(O418,0),0))</f>
        <v>0</v>
      </c>
      <c r="Q41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18">
        <f>$F$26+$F$25*Input!B418</f>
        <v>1.061596</v>
      </c>
      <c r="S418">
        <f>IFERROR(IF(Q418=1,IF(Tabel1[Publiek of Privaat?]="Privaat",0,MAX(0,IF(hulpblad!$D$2=ISBLANK(Tabel1[Publiek of Privaat?]),IFERROR(R418,0),0))),0),0)</f>
        <v>0</v>
      </c>
      <c r="T418">
        <f>$F$32+$F$31*Input!B418</f>
        <v>6.3128900000000002E-2</v>
      </c>
      <c r="U418">
        <f>IFERROR(IF(Q418=1,IF(Tabel1[Publiek of Privaat?]="Publiek",0,MAX(0,IF(hulpblad!$D$2=ISBLANK(Tabel1[Publiek of Privaat?]),IFERROR(T418,0),0))),0),0)</f>
        <v>0</v>
      </c>
    </row>
    <row r="419" spans="12:21" x14ac:dyDescent="0.2">
      <c r="L419" t="e">
        <f>Tabel1[[#All],[Partner]]</f>
        <v>#VALUE!</v>
      </c>
      <c r="M419" t="e">
        <f>IF(Tabel1[[#All],[Type kostenplan]]=A428,1,0)</f>
        <v>#VALUE!</v>
      </c>
      <c r="N419" t="e">
        <f>IF(Tabel1[[#All],[Type kostenplan]]=A426,1,0)</f>
        <v>#VALUE!</v>
      </c>
      <c r="O419" t="e">
        <f>$F$20+$F$17*Input!B419+$F$18*M419+$F$19*N419</f>
        <v>#VALUE!</v>
      </c>
      <c r="P419">
        <f>MAX(0,IF(hulpblad!$D$2=ISBLANK(Tabel1[Totale EFRO]),IFERROR(O419,0),0))</f>
        <v>0</v>
      </c>
      <c r="Q41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19">
        <f>$F$26+$F$25*Input!B419</f>
        <v>1.061596</v>
      </c>
      <c r="S419">
        <f>IFERROR(IF(Q419=1,IF(Tabel1[Publiek of Privaat?]="Privaat",0,MAX(0,IF(hulpblad!$D$2=ISBLANK(Tabel1[Publiek of Privaat?]),IFERROR(R419,0),0))),0),0)</f>
        <v>0</v>
      </c>
      <c r="T419">
        <f>$F$32+$F$31*Input!B419</f>
        <v>6.3128900000000002E-2</v>
      </c>
      <c r="U419">
        <f>IFERROR(IF(Q419=1,IF(Tabel1[Publiek of Privaat?]="Publiek",0,MAX(0,IF(hulpblad!$D$2=ISBLANK(Tabel1[Publiek of Privaat?]),IFERROR(T419,0),0))),0),0)</f>
        <v>0</v>
      </c>
    </row>
    <row r="420" spans="12:21" x14ac:dyDescent="0.2">
      <c r="L420" t="e">
        <f>Tabel1[[#All],[Partner]]</f>
        <v>#VALUE!</v>
      </c>
      <c r="M420" t="e">
        <f>IF(Tabel1[[#All],[Type kostenplan]]=A429,1,0)</f>
        <v>#VALUE!</v>
      </c>
      <c r="N420" t="e">
        <f>IF(Tabel1[[#All],[Type kostenplan]]=A427,1,0)</f>
        <v>#VALUE!</v>
      </c>
      <c r="O420" t="e">
        <f>$F$20+$F$17*Input!B420+$F$18*M420+$F$19*N420</f>
        <v>#VALUE!</v>
      </c>
      <c r="P420">
        <f>MAX(0,IF(hulpblad!$D$2=ISBLANK(Tabel1[Totale EFRO]),IFERROR(O420,0),0))</f>
        <v>0</v>
      </c>
      <c r="Q42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20">
        <f>$F$26+$F$25*Input!B420</f>
        <v>1.061596</v>
      </c>
      <c r="S420">
        <f>IFERROR(IF(Q420=1,IF(Tabel1[Publiek of Privaat?]="Privaat",0,MAX(0,IF(hulpblad!$D$2=ISBLANK(Tabel1[Publiek of Privaat?]),IFERROR(R420,0),0))),0),0)</f>
        <v>0</v>
      </c>
      <c r="T420">
        <f>$F$32+$F$31*Input!B420</f>
        <v>6.3128900000000002E-2</v>
      </c>
      <c r="U420">
        <f>IFERROR(IF(Q420=1,IF(Tabel1[Publiek of Privaat?]="Publiek",0,MAX(0,IF(hulpblad!$D$2=ISBLANK(Tabel1[Publiek of Privaat?]),IFERROR(T420,0),0))),0),0)</f>
        <v>0</v>
      </c>
    </row>
    <row r="421" spans="12:21" x14ac:dyDescent="0.2">
      <c r="L421" t="e">
        <f>Tabel1[[#All],[Partner]]</f>
        <v>#VALUE!</v>
      </c>
      <c r="M421" t="e">
        <f>IF(Tabel1[[#All],[Type kostenplan]]=A430,1,0)</f>
        <v>#VALUE!</v>
      </c>
      <c r="N421" t="e">
        <f>IF(Tabel1[[#All],[Type kostenplan]]=A428,1,0)</f>
        <v>#VALUE!</v>
      </c>
      <c r="O421" t="e">
        <f>$F$20+$F$17*Input!B421+$F$18*M421+$F$19*N421</f>
        <v>#VALUE!</v>
      </c>
      <c r="P421">
        <f>MAX(0,IF(hulpblad!$D$2=ISBLANK(Tabel1[Totale EFRO]),IFERROR(O421,0),0))</f>
        <v>0</v>
      </c>
      <c r="Q42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21">
        <f>$F$26+$F$25*Input!B421</f>
        <v>1.061596</v>
      </c>
      <c r="S421">
        <f>IFERROR(IF(Q421=1,IF(Tabel1[Publiek of Privaat?]="Privaat",0,MAX(0,IF(hulpblad!$D$2=ISBLANK(Tabel1[Publiek of Privaat?]),IFERROR(R421,0),0))),0),0)</f>
        <v>0</v>
      </c>
      <c r="T421">
        <f>$F$32+$F$31*Input!B421</f>
        <v>6.3128900000000002E-2</v>
      </c>
      <c r="U421">
        <f>IFERROR(IF(Q421=1,IF(Tabel1[Publiek of Privaat?]="Publiek",0,MAX(0,IF(hulpblad!$D$2=ISBLANK(Tabel1[Publiek of Privaat?]),IFERROR(T421,0),0))),0),0)</f>
        <v>0</v>
      </c>
    </row>
    <row r="422" spans="12:21" x14ac:dyDescent="0.2">
      <c r="L422" t="e">
        <f>Tabel1[[#All],[Partner]]</f>
        <v>#VALUE!</v>
      </c>
      <c r="M422" t="e">
        <f>IF(Tabel1[[#All],[Type kostenplan]]=A431,1,0)</f>
        <v>#VALUE!</v>
      </c>
      <c r="N422" t="e">
        <f>IF(Tabel1[[#All],[Type kostenplan]]=A429,1,0)</f>
        <v>#VALUE!</v>
      </c>
      <c r="O422" t="e">
        <f>$F$20+$F$17*Input!B422+$F$18*M422+$F$19*N422</f>
        <v>#VALUE!</v>
      </c>
      <c r="P422">
        <f>MAX(0,IF(hulpblad!$D$2=ISBLANK(Tabel1[Totale EFRO]),IFERROR(O422,0),0))</f>
        <v>0</v>
      </c>
      <c r="Q42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22">
        <f>$F$26+$F$25*Input!B422</f>
        <v>1.061596</v>
      </c>
      <c r="S422">
        <f>IFERROR(IF(Q422=1,IF(Tabel1[Publiek of Privaat?]="Privaat",0,MAX(0,IF(hulpblad!$D$2=ISBLANK(Tabel1[Publiek of Privaat?]),IFERROR(R422,0),0))),0),0)</f>
        <v>0</v>
      </c>
      <c r="T422">
        <f>$F$32+$F$31*Input!B422</f>
        <v>6.3128900000000002E-2</v>
      </c>
      <c r="U422">
        <f>IFERROR(IF(Q422=1,IF(Tabel1[Publiek of Privaat?]="Publiek",0,MAX(0,IF(hulpblad!$D$2=ISBLANK(Tabel1[Publiek of Privaat?]),IFERROR(T422,0),0))),0),0)</f>
        <v>0</v>
      </c>
    </row>
    <row r="423" spans="12:21" x14ac:dyDescent="0.2">
      <c r="L423" t="e">
        <f>Tabel1[[#All],[Partner]]</f>
        <v>#VALUE!</v>
      </c>
      <c r="M423" t="e">
        <f>IF(Tabel1[[#All],[Type kostenplan]]=A432,1,0)</f>
        <v>#VALUE!</v>
      </c>
      <c r="N423" t="e">
        <f>IF(Tabel1[[#All],[Type kostenplan]]=A430,1,0)</f>
        <v>#VALUE!</v>
      </c>
      <c r="O423" t="e">
        <f>$F$20+$F$17*Input!B423+$F$18*M423+$F$19*N423</f>
        <v>#VALUE!</v>
      </c>
      <c r="P423">
        <f>MAX(0,IF(hulpblad!$D$2=ISBLANK(Tabel1[Totale EFRO]),IFERROR(O423,0),0))</f>
        <v>0</v>
      </c>
      <c r="Q42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23">
        <f>$F$26+$F$25*Input!B423</f>
        <v>1.061596</v>
      </c>
      <c r="S423">
        <f>IFERROR(IF(Q423=1,IF(Tabel1[Publiek of Privaat?]="Privaat",0,MAX(0,IF(hulpblad!$D$2=ISBLANK(Tabel1[Publiek of Privaat?]),IFERROR(R423,0),0))),0),0)</f>
        <v>0</v>
      </c>
      <c r="T423">
        <f>$F$32+$F$31*Input!B423</f>
        <v>6.3128900000000002E-2</v>
      </c>
      <c r="U423">
        <f>IFERROR(IF(Q423=1,IF(Tabel1[Publiek of Privaat?]="Publiek",0,MAX(0,IF(hulpblad!$D$2=ISBLANK(Tabel1[Publiek of Privaat?]),IFERROR(T423,0),0))),0),0)</f>
        <v>0</v>
      </c>
    </row>
    <row r="424" spans="12:21" x14ac:dyDescent="0.2">
      <c r="L424" t="e">
        <f>Tabel1[[#All],[Partner]]</f>
        <v>#VALUE!</v>
      </c>
      <c r="M424" t="e">
        <f>IF(Tabel1[[#All],[Type kostenplan]]=A433,1,0)</f>
        <v>#VALUE!</v>
      </c>
      <c r="N424" t="e">
        <f>IF(Tabel1[[#All],[Type kostenplan]]=A431,1,0)</f>
        <v>#VALUE!</v>
      </c>
      <c r="O424" t="e">
        <f>$F$20+$F$17*Input!B424+$F$18*M424+$F$19*N424</f>
        <v>#VALUE!</v>
      </c>
      <c r="P424">
        <f>MAX(0,IF(hulpblad!$D$2=ISBLANK(Tabel1[Totale EFRO]),IFERROR(O424,0),0))</f>
        <v>0</v>
      </c>
      <c r="Q42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24">
        <f>$F$26+$F$25*Input!B424</f>
        <v>1.061596</v>
      </c>
      <c r="S424">
        <f>IFERROR(IF(Q424=1,IF(Tabel1[Publiek of Privaat?]="Privaat",0,MAX(0,IF(hulpblad!$D$2=ISBLANK(Tabel1[Publiek of Privaat?]),IFERROR(R424,0),0))),0),0)</f>
        <v>0</v>
      </c>
      <c r="T424">
        <f>$F$32+$F$31*Input!B424</f>
        <v>6.3128900000000002E-2</v>
      </c>
      <c r="U424">
        <f>IFERROR(IF(Q424=1,IF(Tabel1[Publiek of Privaat?]="Publiek",0,MAX(0,IF(hulpblad!$D$2=ISBLANK(Tabel1[Publiek of Privaat?]),IFERROR(T424,0),0))),0),0)</f>
        <v>0</v>
      </c>
    </row>
    <row r="425" spans="12:21" x14ac:dyDescent="0.2">
      <c r="L425" t="e">
        <f>Tabel1[[#All],[Partner]]</f>
        <v>#VALUE!</v>
      </c>
      <c r="M425" t="e">
        <f>IF(Tabel1[[#All],[Type kostenplan]]=A434,1,0)</f>
        <v>#VALUE!</v>
      </c>
      <c r="N425" t="e">
        <f>IF(Tabel1[[#All],[Type kostenplan]]=A432,1,0)</f>
        <v>#VALUE!</v>
      </c>
      <c r="O425" t="e">
        <f>$F$20+$F$17*Input!B425+$F$18*M425+$F$19*N425</f>
        <v>#VALUE!</v>
      </c>
      <c r="P425">
        <f>MAX(0,IF(hulpblad!$D$2=ISBLANK(Tabel1[Totale EFRO]),IFERROR(O425,0),0))</f>
        <v>0</v>
      </c>
      <c r="Q42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25">
        <f>$F$26+$F$25*Input!B425</f>
        <v>1.061596</v>
      </c>
      <c r="S425">
        <f>IFERROR(IF(Q425=1,IF(Tabel1[Publiek of Privaat?]="Privaat",0,MAX(0,IF(hulpblad!$D$2=ISBLANK(Tabel1[Publiek of Privaat?]),IFERROR(R425,0),0))),0),0)</f>
        <v>0</v>
      </c>
      <c r="T425">
        <f>$F$32+$F$31*Input!B425</f>
        <v>6.3128900000000002E-2</v>
      </c>
      <c r="U425">
        <f>IFERROR(IF(Q425=1,IF(Tabel1[Publiek of Privaat?]="Publiek",0,MAX(0,IF(hulpblad!$D$2=ISBLANK(Tabel1[Publiek of Privaat?]),IFERROR(T425,0),0))),0),0)</f>
        <v>0</v>
      </c>
    </row>
    <row r="426" spans="12:21" x14ac:dyDescent="0.2">
      <c r="L426" t="e">
        <f>Tabel1[[#All],[Partner]]</f>
        <v>#VALUE!</v>
      </c>
      <c r="M426" t="e">
        <f>IF(Tabel1[[#All],[Type kostenplan]]=A435,1,0)</f>
        <v>#VALUE!</v>
      </c>
      <c r="N426" t="e">
        <f>IF(Tabel1[[#All],[Type kostenplan]]=A433,1,0)</f>
        <v>#VALUE!</v>
      </c>
      <c r="O426" t="e">
        <f>$F$20+$F$17*Input!B426+$F$18*M426+$F$19*N426</f>
        <v>#VALUE!</v>
      </c>
      <c r="P426">
        <f>MAX(0,IF(hulpblad!$D$2=ISBLANK(Tabel1[Totale EFRO]),IFERROR(O426,0),0))</f>
        <v>0</v>
      </c>
      <c r="Q42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26">
        <f>$F$26+$F$25*Input!B426</f>
        <v>1.061596</v>
      </c>
      <c r="S426">
        <f>IFERROR(IF(Q426=1,IF(Tabel1[Publiek of Privaat?]="Privaat",0,MAX(0,IF(hulpblad!$D$2=ISBLANK(Tabel1[Publiek of Privaat?]),IFERROR(R426,0),0))),0),0)</f>
        <v>0</v>
      </c>
      <c r="T426">
        <f>$F$32+$F$31*Input!B426</f>
        <v>6.3128900000000002E-2</v>
      </c>
      <c r="U426">
        <f>IFERROR(IF(Q426=1,IF(Tabel1[Publiek of Privaat?]="Publiek",0,MAX(0,IF(hulpblad!$D$2=ISBLANK(Tabel1[Publiek of Privaat?]),IFERROR(T426,0),0))),0),0)</f>
        <v>0</v>
      </c>
    </row>
    <row r="427" spans="12:21" x14ac:dyDescent="0.2">
      <c r="L427" t="e">
        <f>Tabel1[[#All],[Partner]]</f>
        <v>#VALUE!</v>
      </c>
      <c r="M427" t="e">
        <f>IF(Tabel1[[#All],[Type kostenplan]]=A436,1,0)</f>
        <v>#VALUE!</v>
      </c>
      <c r="N427" t="e">
        <f>IF(Tabel1[[#All],[Type kostenplan]]=A434,1,0)</f>
        <v>#VALUE!</v>
      </c>
      <c r="O427" t="e">
        <f>$F$20+$F$17*Input!B427+$F$18*M427+$F$19*N427</f>
        <v>#VALUE!</v>
      </c>
      <c r="P427">
        <f>MAX(0,IF(hulpblad!$D$2=ISBLANK(Tabel1[Totale EFRO]),IFERROR(O427,0),0))</f>
        <v>0</v>
      </c>
      <c r="Q42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27">
        <f>$F$26+$F$25*Input!B427</f>
        <v>1.061596</v>
      </c>
      <c r="S427">
        <f>IFERROR(IF(Q427=1,IF(Tabel1[Publiek of Privaat?]="Privaat",0,MAX(0,IF(hulpblad!$D$2=ISBLANK(Tabel1[Publiek of Privaat?]),IFERROR(R427,0),0))),0),0)</f>
        <v>0</v>
      </c>
      <c r="T427">
        <f>$F$32+$F$31*Input!B427</f>
        <v>6.3128900000000002E-2</v>
      </c>
      <c r="U427">
        <f>IFERROR(IF(Q427=1,IF(Tabel1[Publiek of Privaat?]="Publiek",0,MAX(0,IF(hulpblad!$D$2=ISBLANK(Tabel1[Publiek of Privaat?]),IFERROR(T427,0),0))),0),0)</f>
        <v>0</v>
      </c>
    </row>
    <row r="428" spans="12:21" x14ac:dyDescent="0.2">
      <c r="L428" t="e">
        <f>Tabel1[[#All],[Partner]]</f>
        <v>#VALUE!</v>
      </c>
      <c r="M428" t="e">
        <f>IF(Tabel1[[#All],[Type kostenplan]]=A437,1,0)</f>
        <v>#VALUE!</v>
      </c>
      <c r="N428" t="e">
        <f>IF(Tabel1[[#All],[Type kostenplan]]=A435,1,0)</f>
        <v>#VALUE!</v>
      </c>
      <c r="O428" t="e">
        <f>$F$20+$F$17*Input!B428+$F$18*M428+$F$19*N428</f>
        <v>#VALUE!</v>
      </c>
      <c r="P428">
        <f>MAX(0,IF(hulpblad!$D$2=ISBLANK(Tabel1[Totale EFRO]),IFERROR(O428,0),0))</f>
        <v>0</v>
      </c>
      <c r="Q42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28">
        <f>$F$26+$F$25*Input!B428</f>
        <v>1.061596</v>
      </c>
      <c r="S428">
        <f>IFERROR(IF(Q428=1,IF(Tabel1[Publiek of Privaat?]="Privaat",0,MAX(0,IF(hulpblad!$D$2=ISBLANK(Tabel1[Publiek of Privaat?]),IFERROR(R428,0),0))),0),0)</f>
        <v>0</v>
      </c>
      <c r="T428">
        <f>$F$32+$F$31*Input!B428</f>
        <v>6.3128900000000002E-2</v>
      </c>
      <c r="U428">
        <f>IFERROR(IF(Q428=1,IF(Tabel1[Publiek of Privaat?]="Publiek",0,MAX(0,IF(hulpblad!$D$2=ISBLANK(Tabel1[Publiek of Privaat?]),IFERROR(T428,0),0))),0),0)</f>
        <v>0</v>
      </c>
    </row>
    <row r="429" spans="12:21" x14ac:dyDescent="0.2">
      <c r="L429" t="e">
        <f>Tabel1[[#All],[Partner]]</f>
        <v>#VALUE!</v>
      </c>
      <c r="M429" t="e">
        <f>IF(Tabel1[[#All],[Type kostenplan]]=A438,1,0)</f>
        <v>#VALUE!</v>
      </c>
      <c r="N429" t="e">
        <f>IF(Tabel1[[#All],[Type kostenplan]]=A436,1,0)</f>
        <v>#VALUE!</v>
      </c>
      <c r="O429" t="e">
        <f>$F$20+$F$17*Input!B429+$F$18*M429+$F$19*N429</f>
        <v>#VALUE!</v>
      </c>
      <c r="P429">
        <f>MAX(0,IF(hulpblad!$D$2=ISBLANK(Tabel1[Totale EFRO]),IFERROR(O429,0),0))</f>
        <v>0</v>
      </c>
      <c r="Q42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29">
        <f>$F$26+$F$25*Input!B429</f>
        <v>1.061596</v>
      </c>
      <c r="S429">
        <f>IFERROR(IF(Q429=1,IF(Tabel1[Publiek of Privaat?]="Privaat",0,MAX(0,IF(hulpblad!$D$2=ISBLANK(Tabel1[Publiek of Privaat?]),IFERROR(R429,0),0))),0),0)</f>
        <v>0</v>
      </c>
      <c r="T429">
        <f>$F$32+$F$31*Input!B429</f>
        <v>6.3128900000000002E-2</v>
      </c>
      <c r="U429">
        <f>IFERROR(IF(Q429=1,IF(Tabel1[Publiek of Privaat?]="Publiek",0,MAX(0,IF(hulpblad!$D$2=ISBLANK(Tabel1[Publiek of Privaat?]),IFERROR(T429,0),0))),0),0)</f>
        <v>0</v>
      </c>
    </row>
    <row r="430" spans="12:21" x14ac:dyDescent="0.2">
      <c r="L430" t="e">
        <f>Tabel1[[#All],[Partner]]</f>
        <v>#VALUE!</v>
      </c>
      <c r="M430" t="e">
        <f>IF(Tabel1[[#All],[Type kostenplan]]=A439,1,0)</f>
        <v>#VALUE!</v>
      </c>
      <c r="N430" t="e">
        <f>IF(Tabel1[[#All],[Type kostenplan]]=A437,1,0)</f>
        <v>#VALUE!</v>
      </c>
      <c r="O430" t="e">
        <f>$F$20+$F$17*Input!B430+$F$18*M430+$F$19*N430</f>
        <v>#VALUE!</v>
      </c>
      <c r="P430">
        <f>MAX(0,IF(hulpblad!$D$2=ISBLANK(Tabel1[Totale EFRO]),IFERROR(O430,0),0))</f>
        <v>0</v>
      </c>
      <c r="Q43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30">
        <f>$F$26+$F$25*Input!B430</f>
        <v>1.061596</v>
      </c>
      <c r="S430">
        <f>IFERROR(IF(Q430=1,IF(Tabel1[Publiek of Privaat?]="Privaat",0,MAX(0,IF(hulpblad!$D$2=ISBLANK(Tabel1[Publiek of Privaat?]),IFERROR(R430,0),0))),0),0)</f>
        <v>0</v>
      </c>
      <c r="T430">
        <f>$F$32+$F$31*Input!B430</f>
        <v>6.3128900000000002E-2</v>
      </c>
      <c r="U430">
        <f>IFERROR(IF(Q430=1,IF(Tabel1[Publiek of Privaat?]="Publiek",0,MAX(0,IF(hulpblad!$D$2=ISBLANK(Tabel1[Publiek of Privaat?]),IFERROR(T430,0),0))),0),0)</f>
        <v>0</v>
      </c>
    </row>
    <row r="431" spans="12:21" x14ac:dyDescent="0.2">
      <c r="L431" t="e">
        <f>Tabel1[[#All],[Partner]]</f>
        <v>#VALUE!</v>
      </c>
      <c r="M431" t="e">
        <f>IF(Tabel1[[#All],[Type kostenplan]]=A440,1,0)</f>
        <v>#VALUE!</v>
      </c>
      <c r="N431" t="e">
        <f>IF(Tabel1[[#All],[Type kostenplan]]=A438,1,0)</f>
        <v>#VALUE!</v>
      </c>
      <c r="O431" t="e">
        <f>$F$20+$F$17*Input!B431+$F$18*M431+$F$19*N431</f>
        <v>#VALUE!</v>
      </c>
      <c r="P431">
        <f>MAX(0,IF(hulpblad!$D$2=ISBLANK(Tabel1[Totale EFRO]),IFERROR(O431,0),0))</f>
        <v>0</v>
      </c>
      <c r="Q43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31">
        <f>$F$26+$F$25*Input!B431</f>
        <v>1.061596</v>
      </c>
      <c r="S431">
        <f>IFERROR(IF(Q431=1,IF(Tabel1[Publiek of Privaat?]="Privaat",0,MAX(0,IF(hulpblad!$D$2=ISBLANK(Tabel1[Publiek of Privaat?]),IFERROR(R431,0),0))),0),0)</f>
        <v>0</v>
      </c>
      <c r="T431">
        <f>$F$32+$F$31*Input!B431</f>
        <v>6.3128900000000002E-2</v>
      </c>
      <c r="U431">
        <f>IFERROR(IF(Q431=1,IF(Tabel1[Publiek of Privaat?]="Publiek",0,MAX(0,IF(hulpblad!$D$2=ISBLANK(Tabel1[Publiek of Privaat?]),IFERROR(T431,0),0))),0),0)</f>
        <v>0</v>
      </c>
    </row>
    <row r="432" spans="12:21" x14ac:dyDescent="0.2">
      <c r="L432" t="e">
        <f>Tabel1[[#All],[Partner]]</f>
        <v>#VALUE!</v>
      </c>
      <c r="M432" t="e">
        <f>IF(Tabel1[[#All],[Type kostenplan]]=A441,1,0)</f>
        <v>#VALUE!</v>
      </c>
      <c r="N432" t="e">
        <f>IF(Tabel1[[#All],[Type kostenplan]]=A439,1,0)</f>
        <v>#VALUE!</v>
      </c>
      <c r="O432" t="e">
        <f>$F$20+$F$17*Input!B432+$F$18*M432+$F$19*N432</f>
        <v>#VALUE!</v>
      </c>
      <c r="P432">
        <f>MAX(0,IF(hulpblad!$D$2=ISBLANK(Tabel1[Totale EFRO]),IFERROR(O432,0),0))</f>
        <v>0</v>
      </c>
      <c r="Q43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32">
        <f>$F$26+$F$25*Input!B432</f>
        <v>1.061596</v>
      </c>
      <c r="S432">
        <f>IFERROR(IF(Q432=1,IF(Tabel1[Publiek of Privaat?]="Privaat",0,MAX(0,IF(hulpblad!$D$2=ISBLANK(Tabel1[Publiek of Privaat?]),IFERROR(R432,0),0))),0),0)</f>
        <v>0</v>
      </c>
      <c r="T432">
        <f>$F$32+$F$31*Input!B432</f>
        <v>6.3128900000000002E-2</v>
      </c>
      <c r="U432">
        <f>IFERROR(IF(Q432=1,IF(Tabel1[Publiek of Privaat?]="Publiek",0,MAX(0,IF(hulpblad!$D$2=ISBLANK(Tabel1[Publiek of Privaat?]),IFERROR(T432,0),0))),0),0)</f>
        <v>0</v>
      </c>
    </row>
    <row r="433" spans="12:21" x14ac:dyDescent="0.2">
      <c r="L433" t="e">
        <f>Tabel1[[#All],[Partner]]</f>
        <v>#VALUE!</v>
      </c>
      <c r="M433" t="e">
        <f>IF(Tabel1[[#All],[Type kostenplan]]=A442,1,0)</f>
        <v>#VALUE!</v>
      </c>
      <c r="N433" t="e">
        <f>IF(Tabel1[[#All],[Type kostenplan]]=A440,1,0)</f>
        <v>#VALUE!</v>
      </c>
      <c r="O433" t="e">
        <f>$F$20+$F$17*Input!B433+$F$18*M433+$F$19*N433</f>
        <v>#VALUE!</v>
      </c>
      <c r="P433">
        <f>MAX(0,IF(hulpblad!$D$2=ISBLANK(Tabel1[Totale EFRO]),IFERROR(O433,0),0))</f>
        <v>0</v>
      </c>
      <c r="Q43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33">
        <f>$F$26+$F$25*Input!B433</f>
        <v>1.061596</v>
      </c>
      <c r="S433">
        <f>IFERROR(IF(Q433=1,IF(Tabel1[Publiek of Privaat?]="Privaat",0,MAX(0,IF(hulpblad!$D$2=ISBLANK(Tabel1[Publiek of Privaat?]),IFERROR(R433,0),0))),0),0)</f>
        <v>0</v>
      </c>
      <c r="T433">
        <f>$F$32+$F$31*Input!B433</f>
        <v>6.3128900000000002E-2</v>
      </c>
      <c r="U433">
        <f>IFERROR(IF(Q433=1,IF(Tabel1[Publiek of Privaat?]="Publiek",0,MAX(0,IF(hulpblad!$D$2=ISBLANK(Tabel1[Publiek of Privaat?]),IFERROR(T433,0),0))),0),0)</f>
        <v>0</v>
      </c>
    </row>
    <row r="434" spans="12:21" x14ac:dyDescent="0.2">
      <c r="L434" t="e">
        <f>Tabel1[[#All],[Partner]]</f>
        <v>#VALUE!</v>
      </c>
      <c r="M434" t="e">
        <f>IF(Tabel1[[#All],[Type kostenplan]]=A443,1,0)</f>
        <v>#VALUE!</v>
      </c>
      <c r="N434" t="e">
        <f>IF(Tabel1[[#All],[Type kostenplan]]=A441,1,0)</f>
        <v>#VALUE!</v>
      </c>
      <c r="O434" t="e">
        <f>$F$20+$F$17*Input!B434+$F$18*M434+$F$19*N434</f>
        <v>#VALUE!</v>
      </c>
      <c r="P434">
        <f>MAX(0,IF(hulpblad!$D$2=ISBLANK(Tabel1[Totale EFRO]),IFERROR(O434,0),0))</f>
        <v>0</v>
      </c>
      <c r="Q43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34">
        <f>$F$26+$F$25*Input!B434</f>
        <v>1.061596</v>
      </c>
      <c r="S434">
        <f>IFERROR(IF(Q434=1,IF(Tabel1[Publiek of Privaat?]="Privaat",0,MAX(0,IF(hulpblad!$D$2=ISBLANK(Tabel1[Publiek of Privaat?]),IFERROR(R434,0),0))),0),0)</f>
        <v>0</v>
      </c>
      <c r="T434">
        <f>$F$32+$F$31*Input!B434</f>
        <v>6.3128900000000002E-2</v>
      </c>
      <c r="U434">
        <f>IFERROR(IF(Q434=1,IF(Tabel1[Publiek of Privaat?]="Publiek",0,MAX(0,IF(hulpblad!$D$2=ISBLANK(Tabel1[Publiek of Privaat?]),IFERROR(T434,0),0))),0),0)</f>
        <v>0</v>
      </c>
    </row>
    <row r="435" spans="12:21" x14ac:dyDescent="0.2">
      <c r="L435" t="e">
        <f>Tabel1[[#All],[Partner]]</f>
        <v>#VALUE!</v>
      </c>
      <c r="M435" t="e">
        <f>IF(Tabel1[[#All],[Type kostenplan]]=A444,1,0)</f>
        <v>#VALUE!</v>
      </c>
      <c r="N435" t="e">
        <f>IF(Tabel1[[#All],[Type kostenplan]]=A442,1,0)</f>
        <v>#VALUE!</v>
      </c>
      <c r="O435" t="e">
        <f>$F$20+$F$17*Input!B435+$F$18*M435+$F$19*N435</f>
        <v>#VALUE!</v>
      </c>
      <c r="P435">
        <f>MAX(0,IF(hulpblad!$D$2=ISBLANK(Tabel1[Totale EFRO]),IFERROR(O435,0),0))</f>
        <v>0</v>
      </c>
      <c r="Q43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35">
        <f>$F$26+$F$25*Input!B435</f>
        <v>1.061596</v>
      </c>
      <c r="S435">
        <f>IFERROR(IF(Q435=1,IF(Tabel1[Publiek of Privaat?]="Privaat",0,MAX(0,IF(hulpblad!$D$2=ISBLANK(Tabel1[Publiek of Privaat?]),IFERROR(R435,0),0))),0),0)</f>
        <v>0</v>
      </c>
      <c r="T435">
        <f>$F$32+$F$31*Input!B435</f>
        <v>6.3128900000000002E-2</v>
      </c>
      <c r="U435">
        <f>IFERROR(IF(Q435=1,IF(Tabel1[Publiek of Privaat?]="Publiek",0,MAX(0,IF(hulpblad!$D$2=ISBLANK(Tabel1[Publiek of Privaat?]),IFERROR(T435,0),0))),0),0)</f>
        <v>0</v>
      </c>
    </row>
    <row r="436" spans="12:21" x14ac:dyDescent="0.2">
      <c r="L436" t="e">
        <f>Tabel1[[#All],[Partner]]</f>
        <v>#VALUE!</v>
      </c>
      <c r="M436" t="e">
        <f>IF(Tabel1[[#All],[Type kostenplan]]=A445,1,0)</f>
        <v>#VALUE!</v>
      </c>
      <c r="N436" t="e">
        <f>IF(Tabel1[[#All],[Type kostenplan]]=A443,1,0)</f>
        <v>#VALUE!</v>
      </c>
      <c r="O436" t="e">
        <f>$F$20+$F$17*Input!B436+$F$18*M436+$F$19*N436</f>
        <v>#VALUE!</v>
      </c>
      <c r="P436">
        <f>MAX(0,IF(hulpblad!$D$2=ISBLANK(Tabel1[Totale EFRO]),IFERROR(O436,0),0))</f>
        <v>0</v>
      </c>
      <c r="Q43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36">
        <f>$F$26+$F$25*Input!B436</f>
        <v>1.061596</v>
      </c>
      <c r="S436">
        <f>IFERROR(IF(Q436=1,IF(Tabel1[Publiek of Privaat?]="Privaat",0,MAX(0,IF(hulpblad!$D$2=ISBLANK(Tabel1[Publiek of Privaat?]),IFERROR(R436,0),0))),0),0)</f>
        <v>0</v>
      </c>
      <c r="T436">
        <f>$F$32+$F$31*Input!B436</f>
        <v>6.3128900000000002E-2</v>
      </c>
      <c r="U436">
        <f>IFERROR(IF(Q436=1,IF(Tabel1[Publiek of Privaat?]="Publiek",0,MAX(0,IF(hulpblad!$D$2=ISBLANK(Tabel1[Publiek of Privaat?]),IFERROR(T436,0),0))),0),0)</f>
        <v>0</v>
      </c>
    </row>
    <row r="437" spans="12:21" x14ac:dyDescent="0.2">
      <c r="L437" t="e">
        <f>Tabel1[[#All],[Partner]]</f>
        <v>#VALUE!</v>
      </c>
      <c r="M437" t="e">
        <f>IF(Tabel1[[#All],[Type kostenplan]]=A446,1,0)</f>
        <v>#VALUE!</v>
      </c>
      <c r="N437" t="e">
        <f>IF(Tabel1[[#All],[Type kostenplan]]=A444,1,0)</f>
        <v>#VALUE!</v>
      </c>
      <c r="O437" t="e">
        <f>$F$20+$F$17*Input!B437+$F$18*M437+$F$19*N437</f>
        <v>#VALUE!</v>
      </c>
      <c r="P437">
        <f>MAX(0,IF(hulpblad!$D$2=ISBLANK(Tabel1[Totale EFRO]),IFERROR(O437,0),0))</f>
        <v>0</v>
      </c>
      <c r="Q43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37">
        <f>$F$26+$F$25*Input!B437</f>
        <v>1.061596</v>
      </c>
      <c r="S437">
        <f>IFERROR(IF(Q437=1,IF(Tabel1[Publiek of Privaat?]="Privaat",0,MAX(0,IF(hulpblad!$D$2=ISBLANK(Tabel1[Publiek of Privaat?]),IFERROR(R437,0),0))),0),0)</f>
        <v>0</v>
      </c>
      <c r="T437">
        <f>$F$32+$F$31*Input!B437</f>
        <v>6.3128900000000002E-2</v>
      </c>
      <c r="U437">
        <f>IFERROR(IF(Q437=1,IF(Tabel1[Publiek of Privaat?]="Publiek",0,MAX(0,IF(hulpblad!$D$2=ISBLANK(Tabel1[Publiek of Privaat?]),IFERROR(T437,0),0))),0),0)</f>
        <v>0</v>
      </c>
    </row>
    <row r="438" spans="12:21" x14ac:dyDescent="0.2">
      <c r="L438" t="e">
        <f>Tabel1[[#All],[Partner]]</f>
        <v>#VALUE!</v>
      </c>
      <c r="M438" t="e">
        <f>IF(Tabel1[[#All],[Type kostenplan]]=A447,1,0)</f>
        <v>#VALUE!</v>
      </c>
      <c r="N438" t="e">
        <f>IF(Tabel1[[#All],[Type kostenplan]]=A445,1,0)</f>
        <v>#VALUE!</v>
      </c>
      <c r="O438" t="e">
        <f>$F$20+$F$17*Input!B438+$F$18*M438+$F$19*N438</f>
        <v>#VALUE!</v>
      </c>
      <c r="P438">
        <f>MAX(0,IF(hulpblad!$D$2=ISBLANK(Tabel1[Totale EFRO]),IFERROR(O438,0),0))</f>
        <v>0</v>
      </c>
      <c r="Q43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38">
        <f>$F$26+$F$25*Input!B438</f>
        <v>1.061596</v>
      </c>
      <c r="S438">
        <f>IFERROR(IF(Q438=1,IF(Tabel1[Publiek of Privaat?]="Privaat",0,MAX(0,IF(hulpblad!$D$2=ISBLANK(Tabel1[Publiek of Privaat?]),IFERROR(R438,0),0))),0),0)</f>
        <v>0</v>
      </c>
      <c r="T438">
        <f>$F$32+$F$31*Input!B438</f>
        <v>6.3128900000000002E-2</v>
      </c>
      <c r="U438">
        <f>IFERROR(IF(Q438=1,IF(Tabel1[Publiek of Privaat?]="Publiek",0,MAX(0,IF(hulpblad!$D$2=ISBLANK(Tabel1[Publiek of Privaat?]),IFERROR(T438,0),0))),0),0)</f>
        <v>0</v>
      </c>
    </row>
    <row r="439" spans="12:21" x14ac:dyDescent="0.2">
      <c r="L439" t="e">
        <f>Tabel1[[#All],[Partner]]</f>
        <v>#VALUE!</v>
      </c>
      <c r="M439" t="e">
        <f>IF(Tabel1[[#All],[Type kostenplan]]=A448,1,0)</f>
        <v>#VALUE!</v>
      </c>
      <c r="N439" t="e">
        <f>IF(Tabel1[[#All],[Type kostenplan]]=A446,1,0)</f>
        <v>#VALUE!</v>
      </c>
      <c r="O439" t="e">
        <f>$F$20+$F$17*Input!B439+$F$18*M439+$F$19*N439</f>
        <v>#VALUE!</v>
      </c>
      <c r="P439">
        <f>MAX(0,IF(hulpblad!$D$2=ISBLANK(Tabel1[Totale EFRO]),IFERROR(O439,0),0))</f>
        <v>0</v>
      </c>
      <c r="Q43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39">
        <f>$F$26+$F$25*Input!B439</f>
        <v>1.061596</v>
      </c>
      <c r="S439">
        <f>IFERROR(IF(Q439=1,IF(Tabel1[Publiek of Privaat?]="Privaat",0,MAX(0,IF(hulpblad!$D$2=ISBLANK(Tabel1[Publiek of Privaat?]),IFERROR(R439,0),0))),0),0)</f>
        <v>0</v>
      </c>
      <c r="T439">
        <f>$F$32+$F$31*Input!B439</f>
        <v>6.3128900000000002E-2</v>
      </c>
      <c r="U439">
        <f>IFERROR(IF(Q439=1,IF(Tabel1[Publiek of Privaat?]="Publiek",0,MAX(0,IF(hulpblad!$D$2=ISBLANK(Tabel1[Publiek of Privaat?]),IFERROR(T439,0),0))),0),0)</f>
        <v>0</v>
      </c>
    </row>
    <row r="440" spans="12:21" x14ac:dyDescent="0.2">
      <c r="L440" t="e">
        <f>Tabel1[[#All],[Partner]]</f>
        <v>#VALUE!</v>
      </c>
      <c r="M440" t="e">
        <f>IF(Tabel1[[#All],[Type kostenplan]]=A449,1,0)</f>
        <v>#VALUE!</v>
      </c>
      <c r="N440" t="e">
        <f>IF(Tabel1[[#All],[Type kostenplan]]=A447,1,0)</f>
        <v>#VALUE!</v>
      </c>
      <c r="O440" t="e">
        <f>$F$20+$F$17*Input!B440+$F$18*M440+$F$19*N440</f>
        <v>#VALUE!</v>
      </c>
      <c r="P440">
        <f>MAX(0,IF(hulpblad!$D$2=ISBLANK(Tabel1[Totale EFRO]),IFERROR(O440,0),0))</f>
        <v>0</v>
      </c>
      <c r="Q44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40">
        <f>$F$26+$F$25*Input!B440</f>
        <v>1.061596</v>
      </c>
      <c r="S440">
        <f>IFERROR(IF(Q440=1,IF(Tabel1[Publiek of Privaat?]="Privaat",0,MAX(0,IF(hulpblad!$D$2=ISBLANK(Tabel1[Publiek of Privaat?]),IFERROR(R440,0),0))),0),0)</f>
        <v>0</v>
      </c>
      <c r="T440">
        <f>$F$32+$F$31*Input!B440</f>
        <v>6.3128900000000002E-2</v>
      </c>
      <c r="U440">
        <f>IFERROR(IF(Q440=1,IF(Tabel1[Publiek of Privaat?]="Publiek",0,MAX(0,IF(hulpblad!$D$2=ISBLANK(Tabel1[Publiek of Privaat?]),IFERROR(T440,0),0))),0),0)</f>
        <v>0</v>
      </c>
    </row>
    <row r="441" spans="12:21" x14ac:dyDescent="0.2">
      <c r="L441" t="e">
        <f>Tabel1[[#All],[Partner]]</f>
        <v>#VALUE!</v>
      </c>
      <c r="M441" t="e">
        <f>IF(Tabel1[[#All],[Type kostenplan]]=A450,1,0)</f>
        <v>#VALUE!</v>
      </c>
      <c r="N441" t="e">
        <f>IF(Tabel1[[#All],[Type kostenplan]]=A448,1,0)</f>
        <v>#VALUE!</v>
      </c>
      <c r="O441" t="e">
        <f>$F$20+$F$17*Input!B441+$F$18*M441+$F$19*N441</f>
        <v>#VALUE!</v>
      </c>
      <c r="P441">
        <f>MAX(0,IF(hulpblad!$D$2=ISBLANK(Tabel1[Totale EFRO]),IFERROR(O441,0),0))</f>
        <v>0</v>
      </c>
      <c r="Q44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41">
        <f>$F$26+$F$25*Input!B441</f>
        <v>1.061596</v>
      </c>
      <c r="S441">
        <f>IFERROR(IF(Q441=1,IF(Tabel1[Publiek of Privaat?]="Privaat",0,MAX(0,IF(hulpblad!$D$2=ISBLANK(Tabel1[Publiek of Privaat?]),IFERROR(R441,0),0))),0),0)</f>
        <v>0</v>
      </c>
      <c r="T441">
        <f>$F$32+$F$31*Input!B441</f>
        <v>6.3128900000000002E-2</v>
      </c>
      <c r="U441">
        <f>IFERROR(IF(Q441=1,IF(Tabel1[Publiek of Privaat?]="Publiek",0,MAX(0,IF(hulpblad!$D$2=ISBLANK(Tabel1[Publiek of Privaat?]),IFERROR(T441,0),0))),0),0)</f>
        <v>0</v>
      </c>
    </row>
    <row r="442" spans="12:21" x14ac:dyDescent="0.2">
      <c r="L442" t="e">
        <f>Tabel1[[#All],[Partner]]</f>
        <v>#VALUE!</v>
      </c>
      <c r="M442" t="e">
        <f>IF(Tabel1[[#All],[Type kostenplan]]=A451,1,0)</f>
        <v>#VALUE!</v>
      </c>
      <c r="N442" t="e">
        <f>IF(Tabel1[[#All],[Type kostenplan]]=A449,1,0)</f>
        <v>#VALUE!</v>
      </c>
      <c r="O442" t="e">
        <f>$F$20+$F$17*Input!B442+$F$18*M442+$F$19*N442</f>
        <v>#VALUE!</v>
      </c>
      <c r="P442">
        <f>MAX(0,IF(hulpblad!$D$2=ISBLANK(Tabel1[Totale EFRO]),IFERROR(O442,0),0))</f>
        <v>0</v>
      </c>
      <c r="Q44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42">
        <f>$F$26+$F$25*Input!B442</f>
        <v>1.061596</v>
      </c>
      <c r="S442">
        <f>IFERROR(IF(Q442=1,IF(Tabel1[Publiek of Privaat?]="Privaat",0,MAX(0,IF(hulpblad!$D$2=ISBLANK(Tabel1[Publiek of Privaat?]),IFERROR(R442,0),0))),0),0)</f>
        <v>0</v>
      </c>
      <c r="T442">
        <f>$F$32+$F$31*Input!B442</f>
        <v>6.3128900000000002E-2</v>
      </c>
      <c r="U442">
        <f>IFERROR(IF(Q442=1,IF(Tabel1[Publiek of Privaat?]="Publiek",0,MAX(0,IF(hulpblad!$D$2=ISBLANK(Tabel1[Publiek of Privaat?]),IFERROR(T442,0),0))),0),0)</f>
        <v>0</v>
      </c>
    </row>
    <row r="443" spans="12:21" x14ac:dyDescent="0.2">
      <c r="L443" t="e">
        <f>Tabel1[[#All],[Partner]]</f>
        <v>#VALUE!</v>
      </c>
      <c r="M443" t="e">
        <f>IF(Tabel1[[#All],[Type kostenplan]]=A452,1,0)</f>
        <v>#VALUE!</v>
      </c>
      <c r="N443" t="e">
        <f>IF(Tabel1[[#All],[Type kostenplan]]=A450,1,0)</f>
        <v>#VALUE!</v>
      </c>
      <c r="O443" t="e">
        <f>$F$20+$F$17*Input!B443+$F$18*M443+$F$19*N443</f>
        <v>#VALUE!</v>
      </c>
      <c r="P443">
        <f>MAX(0,IF(hulpblad!$D$2=ISBLANK(Tabel1[Totale EFRO]),IFERROR(O443,0),0))</f>
        <v>0</v>
      </c>
      <c r="Q44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43">
        <f>$F$26+$F$25*Input!B443</f>
        <v>1.061596</v>
      </c>
      <c r="S443">
        <f>IFERROR(IF(Q443=1,IF(Tabel1[Publiek of Privaat?]="Privaat",0,MAX(0,IF(hulpblad!$D$2=ISBLANK(Tabel1[Publiek of Privaat?]),IFERROR(R443,0),0))),0),0)</f>
        <v>0</v>
      </c>
      <c r="T443">
        <f>$F$32+$F$31*Input!B443</f>
        <v>6.3128900000000002E-2</v>
      </c>
      <c r="U443">
        <f>IFERROR(IF(Q443=1,IF(Tabel1[Publiek of Privaat?]="Publiek",0,MAX(0,IF(hulpblad!$D$2=ISBLANK(Tabel1[Publiek of Privaat?]),IFERROR(T443,0),0))),0),0)</f>
        <v>0</v>
      </c>
    </row>
    <row r="444" spans="12:21" x14ac:dyDescent="0.2">
      <c r="L444" t="e">
        <f>Tabel1[[#All],[Partner]]</f>
        <v>#VALUE!</v>
      </c>
      <c r="M444" t="e">
        <f>IF(Tabel1[[#All],[Type kostenplan]]=A453,1,0)</f>
        <v>#VALUE!</v>
      </c>
      <c r="N444" t="e">
        <f>IF(Tabel1[[#All],[Type kostenplan]]=A451,1,0)</f>
        <v>#VALUE!</v>
      </c>
      <c r="O444" t="e">
        <f>$F$20+$F$17*Input!B444+$F$18*M444+$F$19*N444</f>
        <v>#VALUE!</v>
      </c>
      <c r="P444">
        <f>MAX(0,IF(hulpblad!$D$2=ISBLANK(Tabel1[Totale EFRO]),IFERROR(O444,0),0))</f>
        <v>0</v>
      </c>
      <c r="Q44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44">
        <f>$F$26+$F$25*Input!B444</f>
        <v>1.061596</v>
      </c>
      <c r="S444">
        <f>IFERROR(IF(Q444=1,IF(Tabel1[Publiek of Privaat?]="Privaat",0,MAX(0,IF(hulpblad!$D$2=ISBLANK(Tabel1[Publiek of Privaat?]),IFERROR(R444,0),0))),0),0)</f>
        <v>0</v>
      </c>
      <c r="T444">
        <f>$F$32+$F$31*Input!B444</f>
        <v>6.3128900000000002E-2</v>
      </c>
      <c r="U444">
        <f>IFERROR(IF(Q444=1,IF(Tabel1[Publiek of Privaat?]="Publiek",0,MAX(0,IF(hulpblad!$D$2=ISBLANK(Tabel1[Publiek of Privaat?]),IFERROR(T444,0),0))),0),0)</f>
        <v>0</v>
      </c>
    </row>
    <row r="445" spans="12:21" x14ac:dyDescent="0.2">
      <c r="L445" t="e">
        <f>Tabel1[[#All],[Partner]]</f>
        <v>#VALUE!</v>
      </c>
      <c r="M445" t="e">
        <f>IF(Tabel1[[#All],[Type kostenplan]]=A454,1,0)</f>
        <v>#VALUE!</v>
      </c>
      <c r="N445" t="e">
        <f>IF(Tabel1[[#All],[Type kostenplan]]=A452,1,0)</f>
        <v>#VALUE!</v>
      </c>
      <c r="O445" t="e">
        <f>$F$20+$F$17*Input!B445+$F$18*M445+$F$19*N445</f>
        <v>#VALUE!</v>
      </c>
      <c r="P445">
        <f>MAX(0,IF(hulpblad!$D$2=ISBLANK(Tabel1[Totale EFRO]),IFERROR(O445,0),0))</f>
        <v>0</v>
      </c>
      <c r="Q44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45">
        <f>$F$26+$F$25*Input!B445</f>
        <v>1.061596</v>
      </c>
      <c r="S445">
        <f>IFERROR(IF(Q445=1,IF(Tabel1[Publiek of Privaat?]="Privaat",0,MAX(0,IF(hulpblad!$D$2=ISBLANK(Tabel1[Publiek of Privaat?]),IFERROR(R445,0),0))),0),0)</f>
        <v>0</v>
      </c>
      <c r="T445">
        <f>$F$32+$F$31*Input!B445</f>
        <v>6.3128900000000002E-2</v>
      </c>
      <c r="U445">
        <f>IFERROR(IF(Q445=1,IF(Tabel1[Publiek of Privaat?]="Publiek",0,MAX(0,IF(hulpblad!$D$2=ISBLANK(Tabel1[Publiek of Privaat?]),IFERROR(T445,0),0))),0),0)</f>
        <v>0</v>
      </c>
    </row>
    <row r="446" spans="12:21" x14ac:dyDescent="0.2">
      <c r="L446" t="e">
        <f>Tabel1[[#All],[Partner]]</f>
        <v>#VALUE!</v>
      </c>
      <c r="M446" t="e">
        <f>IF(Tabel1[[#All],[Type kostenplan]]=A455,1,0)</f>
        <v>#VALUE!</v>
      </c>
      <c r="N446" t="e">
        <f>IF(Tabel1[[#All],[Type kostenplan]]=A453,1,0)</f>
        <v>#VALUE!</v>
      </c>
      <c r="O446" t="e">
        <f>$F$20+$F$17*Input!B446+$F$18*M446+$F$19*N446</f>
        <v>#VALUE!</v>
      </c>
      <c r="P446">
        <f>MAX(0,IF(hulpblad!$D$2=ISBLANK(Tabel1[Totale EFRO]),IFERROR(O446,0),0))</f>
        <v>0</v>
      </c>
      <c r="Q44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46">
        <f>$F$26+$F$25*Input!B446</f>
        <v>1.061596</v>
      </c>
      <c r="S446">
        <f>IFERROR(IF(Q446=1,IF(Tabel1[Publiek of Privaat?]="Privaat",0,MAX(0,IF(hulpblad!$D$2=ISBLANK(Tabel1[Publiek of Privaat?]),IFERROR(R446,0),0))),0),0)</f>
        <v>0</v>
      </c>
      <c r="T446">
        <f>$F$32+$F$31*Input!B446</f>
        <v>6.3128900000000002E-2</v>
      </c>
      <c r="U446">
        <f>IFERROR(IF(Q446=1,IF(Tabel1[Publiek of Privaat?]="Publiek",0,MAX(0,IF(hulpblad!$D$2=ISBLANK(Tabel1[Publiek of Privaat?]),IFERROR(T446,0),0))),0),0)</f>
        <v>0</v>
      </c>
    </row>
    <row r="447" spans="12:21" x14ac:dyDescent="0.2">
      <c r="L447" t="e">
        <f>Tabel1[[#All],[Partner]]</f>
        <v>#VALUE!</v>
      </c>
      <c r="M447" t="e">
        <f>IF(Tabel1[[#All],[Type kostenplan]]=A456,1,0)</f>
        <v>#VALUE!</v>
      </c>
      <c r="N447" t="e">
        <f>IF(Tabel1[[#All],[Type kostenplan]]=A454,1,0)</f>
        <v>#VALUE!</v>
      </c>
      <c r="O447" t="e">
        <f>$F$20+$F$17*Input!B447+$F$18*M447+$F$19*N447</f>
        <v>#VALUE!</v>
      </c>
      <c r="P447">
        <f>MAX(0,IF(hulpblad!$D$2=ISBLANK(Tabel1[Totale EFRO]),IFERROR(O447,0),0))</f>
        <v>0</v>
      </c>
      <c r="Q44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47">
        <f>$F$26+$F$25*Input!B447</f>
        <v>1.061596</v>
      </c>
      <c r="S447">
        <f>IFERROR(IF(Q447=1,IF(Tabel1[Publiek of Privaat?]="Privaat",0,MAX(0,IF(hulpblad!$D$2=ISBLANK(Tabel1[Publiek of Privaat?]),IFERROR(R447,0),0))),0),0)</f>
        <v>0</v>
      </c>
      <c r="T447">
        <f>$F$32+$F$31*Input!B447</f>
        <v>6.3128900000000002E-2</v>
      </c>
      <c r="U447">
        <f>IFERROR(IF(Q447=1,IF(Tabel1[Publiek of Privaat?]="Publiek",0,MAX(0,IF(hulpblad!$D$2=ISBLANK(Tabel1[Publiek of Privaat?]),IFERROR(T447,0),0))),0),0)</f>
        <v>0</v>
      </c>
    </row>
    <row r="448" spans="12:21" x14ac:dyDescent="0.2">
      <c r="L448" t="e">
        <f>Tabel1[[#All],[Partner]]</f>
        <v>#VALUE!</v>
      </c>
      <c r="M448" t="e">
        <f>IF(Tabel1[[#All],[Type kostenplan]]=A457,1,0)</f>
        <v>#VALUE!</v>
      </c>
      <c r="N448" t="e">
        <f>IF(Tabel1[[#All],[Type kostenplan]]=A455,1,0)</f>
        <v>#VALUE!</v>
      </c>
      <c r="O448" t="e">
        <f>$F$20+$F$17*Input!B448+$F$18*M448+$F$19*N448</f>
        <v>#VALUE!</v>
      </c>
      <c r="P448">
        <f>MAX(0,IF(hulpblad!$D$2=ISBLANK(Tabel1[Totale EFRO]),IFERROR(O448,0),0))</f>
        <v>0</v>
      </c>
      <c r="Q44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48">
        <f>$F$26+$F$25*Input!B448</f>
        <v>1.061596</v>
      </c>
      <c r="S448">
        <f>IFERROR(IF(Q448=1,IF(Tabel1[Publiek of Privaat?]="Privaat",0,MAX(0,IF(hulpblad!$D$2=ISBLANK(Tabel1[Publiek of Privaat?]),IFERROR(R448,0),0))),0),0)</f>
        <v>0</v>
      </c>
      <c r="T448">
        <f>$F$32+$F$31*Input!B448</f>
        <v>6.3128900000000002E-2</v>
      </c>
      <c r="U448">
        <f>IFERROR(IF(Q448=1,IF(Tabel1[Publiek of Privaat?]="Publiek",0,MAX(0,IF(hulpblad!$D$2=ISBLANK(Tabel1[Publiek of Privaat?]),IFERROR(T448,0),0))),0),0)</f>
        <v>0</v>
      </c>
    </row>
    <row r="449" spans="12:21" x14ac:dyDescent="0.2">
      <c r="L449" t="e">
        <f>Tabel1[[#All],[Partner]]</f>
        <v>#VALUE!</v>
      </c>
      <c r="M449" t="e">
        <f>IF(Tabel1[[#All],[Type kostenplan]]=A458,1,0)</f>
        <v>#VALUE!</v>
      </c>
      <c r="N449" t="e">
        <f>IF(Tabel1[[#All],[Type kostenplan]]=A456,1,0)</f>
        <v>#VALUE!</v>
      </c>
      <c r="O449" t="e">
        <f>$F$20+$F$17*Input!B449+$F$18*M449+$F$19*N449</f>
        <v>#VALUE!</v>
      </c>
      <c r="P449">
        <f>MAX(0,IF(hulpblad!$D$2=ISBLANK(Tabel1[Totale EFRO]),IFERROR(O449,0),0))</f>
        <v>0</v>
      </c>
      <c r="Q44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49">
        <f>$F$26+$F$25*Input!B449</f>
        <v>1.061596</v>
      </c>
      <c r="S449">
        <f>IFERROR(IF(Q449=1,IF(Tabel1[Publiek of Privaat?]="Privaat",0,MAX(0,IF(hulpblad!$D$2=ISBLANK(Tabel1[Publiek of Privaat?]),IFERROR(R449,0),0))),0),0)</f>
        <v>0</v>
      </c>
      <c r="T449">
        <f>$F$32+$F$31*Input!B449</f>
        <v>6.3128900000000002E-2</v>
      </c>
      <c r="U449">
        <f>IFERROR(IF(Q449=1,IF(Tabel1[Publiek of Privaat?]="Publiek",0,MAX(0,IF(hulpblad!$D$2=ISBLANK(Tabel1[Publiek of Privaat?]),IFERROR(T449,0),0))),0),0)</f>
        <v>0</v>
      </c>
    </row>
    <row r="450" spans="12:21" x14ac:dyDescent="0.2">
      <c r="L450" t="e">
        <f>Tabel1[[#All],[Partner]]</f>
        <v>#VALUE!</v>
      </c>
      <c r="M450" t="e">
        <f>IF(Tabel1[[#All],[Type kostenplan]]=A459,1,0)</f>
        <v>#VALUE!</v>
      </c>
      <c r="N450" t="e">
        <f>IF(Tabel1[[#All],[Type kostenplan]]=A457,1,0)</f>
        <v>#VALUE!</v>
      </c>
      <c r="O450" t="e">
        <f>$F$20+$F$17*Input!B450+$F$18*M450+$F$19*N450</f>
        <v>#VALUE!</v>
      </c>
      <c r="P450">
        <f>MAX(0,IF(hulpblad!$D$2=ISBLANK(Tabel1[Totale EFRO]),IFERROR(O450,0),0))</f>
        <v>0</v>
      </c>
      <c r="Q45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50">
        <f>$F$26+$F$25*Input!B450</f>
        <v>1.061596</v>
      </c>
      <c r="S450">
        <f>IFERROR(IF(Q450=1,IF(Tabel1[Publiek of Privaat?]="Privaat",0,MAX(0,IF(hulpblad!$D$2=ISBLANK(Tabel1[Publiek of Privaat?]),IFERROR(R450,0),0))),0),0)</f>
        <v>0</v>
      </c>
      <c r="T450">
        <f>$F$32+$F$31*Input!B450</f>
        <v>6.3128900000000002E-2</v>
      </c>
      <c r="U450">
        <f>IFERROR(IF(Q450=1,IF(Tabel1[Publiek of Privaat?]="Publiek",0,MAX(0,IF(hulpblad!$D$2=ISBLANK(Tabel1[Publiek of Privaat?]),IFERROR(T450,0),0))),0),0)</f>
        <v>0</v>
      </c>
    </row>
    <row r="451" spans="12:21" x14ac:dyDescent="0.2">
      <c r="L451" t="e">
        <f>Tabel1[[#All],[Partner]]</f>
        <v>#VALUE!</v>
      </c>
      <c r="M451" t="e">
        <f>IF(Tabel1[[#All],[Type kostenplan]]=A460,1,0)</f>
        <v>#VALUE!</v>
      </c>
      <c r="N451" t="e">
        <f>IF(Tabel1[[#All],[Type kostenplan]]=A458,1,0)</f>
        <v>#VALUE!</v>
      </c>
      <c r="O451" t="e">
        <f>$F$20+$F$17*Input!B451+$F$18*M451+$F$19*N451</f>
        <v>#VALUE!</v>
      </c>
      <c r="P451">
        <f>MAX(0,IF(hulpblad!$D$2=ISBLANK(Tabel1[Totale EFRO]),IFERROR(O451,0),0))</f>
        <v>0</v>
      </c>
      <c r="Q45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51">
        <f>$F$26+$F$25*Input!B451</f>
        <v>1.061596</v>
      </c>
      <c r="S451">
        <f>IFERROR(IF(Q451=1,IF(Tabel1[Publiek of Privaat?]="Privaat",0,MAX(0,IF(hulpblad!$D$2=ISBLANK(Tabel1[Publiek of Privaat?]),IFERROR(R451,0),0))),0),0)</f>
        <v>0</v>
      </c>
      <c r="T451">
        <f>$F$32+$F$31*Input!B451</f>
        <v>6.3128900000000002E-2</v>
      </c>
      <c r="U451">
        <f>IFERROR(IF(Q451=1,IF(Tabel1[Publiek of Privaat?]="Publiek",0,MAX(0,IF(hulpblad!$D$2=ISBLANK(Tabel1[Publiek of Privaat?]),IFERROR(T451,0),0))),0),0)</f>
        <v>0</v>
      </c>
    </row>
    <row r="452" spans="12:21" x14ac:dyDescent="0.2">
      <c r="L452" t="e">
        <f>Tabel1[[#All],[Partner]]</f>
        <v>#VALUE!</v>
      </c>
      <c r="M452" t="e">
        <f>IF(Tabel1[[#All],[Type kostenplan]]=A461,1,0)</f>
        <v>#VALUE!</v>
      </c>
      <c r="N452" t="e">
        <f>IF(Tabel1[[#All],[Type kostenplan]]=A459,1,0)</f>
        <v>#VALUE!</v>
      </c>
      <c r="O452" t="e">
        <f>$F$20+$F$17*Input!B452+$F$18*M452+$F$19*N452</f>
        <v>#VALUE!</v>
      </c>
      <c r="P452">
        <f>MAX(0,IF(hulpblad!$D$2=ISBLANK(Tabel1[Totale EFRO]),IFERROR(O452,0),0))</f>
        <v>0</v>
      </c>
      <c r="Q45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52">
        <f>$F$26+$F$25*Input!B452</f>
        <v>1.061596</v>
      </c>
      <c r="S452">
        <f>IFERROR(IF(Q452=1,IF(Tabel1[Publiek of Privaat?]="Privaat",0,MAX(0,IF(hulpblad!$D$2=ISBLANK(Tabel1[Publiek of Privaat?]),IFERROR(R452,0),0))),0),0)</f>
        <v>0</v>
      </c>
      <c r="T452">
        <f>$F$32+$F$31*Input!B452</f>
        <v>6.3128900000000002E-2</v>
      </c>
      <c r="U452">
        <f>IFERROR(IF(Q452=1,IF(Tabel1[Publiek of Privaat?]="Publiek",0,MAX(0,IF(hulpblad!$D$2=ISBLANK(Tabel1[Publiek of Privaat?]),IFERROR(T452,0),0))),0),0)</f>
        <v>0</v>
      </c>
    </row>
    <row r="453" spans="12:21" x14ac:dyDescent="0.2">
      <c r="L453" t="e">
        <f>Tabel1[[#All],[Partner]]</f>
        <v>#VALUE!</v>
      </c>
      <c r="M453" t="e">
        <f>IF(Tabel1[[#All],[Type kostenplan]]=A462,1,0)</f>
        <v>#VALUE!</v>
      </c>
      <c r="N453" t="e">
        <f>IF(Tabel1[[#All],[Type kostenplan]]=A460,1,0)</f>
        <v>#VALUE!</v>
      </c>
      <c r="O453" t="e">
        <f>$F$20+$F$17*Input!B453+$F$18*M453+$F$19*N453</f>
        <v>#VALUE!</v>
      </c>
      <c r="P453">
        <f>MAX(0,IF(hulpblad!$D$2=ISBLANK(Tabel1[Totale EFRO]),IFERROR(O453,0),0))</f>
        <v>0</v>
      </c>
      <c r="Q45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53">
        <f>$F$26+$F$25*Input!B453</f>
        <v>1.061596</v>
      </c>
      <c r="S453">
        <f>IFERROR(IF(Q453=1,IF(Tabel1[Publiek of Privaat?]="Privaat",0,MAX(0,IF(hulpblad!$D$2=ISBLANK(Tabel1[Publiek of Privaat?]),IFERROR(R453,0),0))),0),0)</f>
        <v>0</v>
      </c>
      <c r="T453">
        <f>$F$32+$F$31*Input!B453</f>
        <v>6.3128900000000002E-2</v>
      </c>
      <c r="U453">
        <f>IFERROR(IF(Q453=1,IF(Tabel1[Publiek of Privaat?]="Publiek",0,MAX(0,IF(hulpblad!$D$2=ISBLANK(Tabel1[Publiek of Privaat?]),IFERROR(T453,0),0))),0),0)</f>
        <v>0</v>
      </c>
    </row>
    <row r="454" spans="12:21" x14ac:dyDescent="0.2">
      <c r="L454" t="e">
        <f>Tabel1[[#All],[Partner]]</f>
        <v>#VALUE!</v>
      </c>
      <c r="M454" t="e">
        <f>IF(Tabel1[[#All],[Type kostenplan]]=A463,1,0)</f>
        <v>#VALUE!</v>
      </c>
      <c r="N454" t="e">
        <f>IF(Tabel1[[#All],[Type kostenplan]]=A461,1,0)</f>
        <v>#VALUE!</v>
      </c>
      <c r="O454" t="e">
        <f>$F$20+$F$17*Input!B454+$F$18*M454+$F$19*N454</f>
        <v>#VALUE!</v>
      </c>
      <c r="P454">
        <f>MAX(0,IF(hulpblad!$D$2=ISBLANK(Tabel1[Totale EFRO]),IFERROR(O454,0),0))</f>
        <v>0</v>
      </c>
      <c r="Q45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54">
        <f>$F$26+$F$25*Input!B454</f>
        <v>1.061596</v>
      </c>
      <c r="S454">
        <f>IFERROR(IF(Q454=1,IF(Tabel1[Publiek of Privaat?]="Privaat",0,MAX(0,IF(hulpblad!$D$2=ISBLANK(Tabel1[Publiek of Privaat?]),IFERROR(R454,0),0))),0),0)</f>
        <v>0</v>
      </c>
      <c r="T454">
        <f>$F$32+$F$31*Input!B454</f>
        <v>6.3128900000000002E-2</v>
      </c>
      <c r="U454">
        <f>IFERROR(IF(Q454=1,IF(Tabel1[Publiek of Privaat?]="Publiek",0,MAX(0,IF(hulpblad!$D$2=ISBLANK(Tabel1[Publiek of Privaat?]),IFERROR(T454,0),0))),0),0)</f>
        <v>0</v>
      </c>
    </row>
    <row r="455" spans="12:21" x14ac:dyDescent="0.2">
      <c r="L455" t="e">
        <f>Tabel1[[#All],[Partner]]</f>
        <v>#VALUE!</v>
      </c>
      <c r="M455" t="e">
        <f>IF(Tabel1[[#All],[Type kostenplan]]=A464,1,0)</f>
        <v>#VALUE!</v>
      </c>
      <c r="N455" t="e">
        <f>IF(Tabel1[[#All],[Type kostenplan]]=A462,1,0)</f>
        <v>#VALUE!</v>
      </c>
      <c r="O455" t="e">
        <f>$F$20+$F$17*Input!B455+$F$18*M455+$F$19*N455</f>
        <v>#VALUE!</v>
      </c>
      <c r="P455">
        <f>MAX(0,IF(hulpblad!$D$2=ISBLANK(Tabel1[Totale EFRO]),IFERROR(O455,0),0))</f>
        <v>0</v>
      </c>
      <c r="Q45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55">
        <f>$F$26+$F$25*Input!B455</f>
        <v>1.061596</v>
      </c>
      <c r="S455">
        <f>IFERROR(IF(Q455=1,IF(Tabel1[Publiek of Privaat?]="Privaat",0,MAX(0,IF(hulpblad!$D$2=ISBLANK(Tabel1[Publiek of Privaat?]),IFERROR(R455,0),0))),0),0)</f>
        <v>0</v>
      </c>
      <c r="T455">
        <f>$F$32+$F$31*Input!B455</f>
        <v>6.3128900000000002E-2</v>
      </c>
      <c r="U455">
        <f>IFERROR(IF(Q455=1,IF(Tabel1[Publiek of Privaat?]="Publiek",0,MAX(0,IF(hulpblad!$D$2=ISBLANK(Tabel1[Publiek of Privaat?]),IFERROR(T455,0),0))),0),0)</f>
        <v>0</v>
      </c>
    </row>
    <row r="456" spans="12:21" x14ac:dyDescent="0.2">
      <c r="L456" t="e">
        <f>Tabel1[[#All],[Partner]]</f>
        <v>#VALUE!</v>
      </c>
      <c r="M456" t="e">
        <f>IF(Tabel1[[#All],[Type kostenplan]]=A465,1,0)</f>
        <v>#VALUE!</v>
      </c>
      <c r="N456" t="e">
        <f>IF(Tabel1[[#All],[Type kostenplan]]=A463,1,0)</f>
        <v>#VALUE!</v>
      </c>
      <c r="O456" t="e">
        <f>$F$20+$F$17*Input!B456+$F$18*M456+$F$19*N456</f>
        <v>#VALUE!</v>
      </c>
      <c r="P456">
        <f>MAX(0,IF(hulpblad!$D$2=ISBLANK(Tabel1[Totale EFRO]),IFERROR(O456,0),0))</f>
        <v>0</v>
      </c>
      <c r="Q45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56">
        <f>$F$26+$F$25*Input!B456</f>
        <v>1.061596</v>
      </c>
      <c r="S456">
        <f>IFERROR(IF(Q456=1,IF(Tabel1[Publiek of Privaat?]="Privaat",0,MAX(0,IF(hulpblad!$D$2=ISBLANK(Tabel1[Publiek of Privaat?]),IFERROR(R456,0),0))),0),0)</f>
        <v>0</v>
      </c>
      <c r="T456">
        <f>$F$32+$F$31*Input!B456</f>
        <v>6.3128900000000002E-2</v>
      </c>
      <c r="U456">
        <f>IFERROR(IF(Q456=1,IF(Tabel1[Publiek of Privaat?]="Publiek",0,MAX(0,IF(hulpblad!$D$2=ISBLANK(Tabel1[Publiek of Privaat?]),IFERROR(T456,0),0))),0),0)</f>
        <v>0</v>
      </c>
    </row>
    <row r="457" spans="12:21" x14ac:dyDescent="0.2">
      <c r="L457" t="e">
        <f>Tabel1[[#All],[Partner]]</f>
        <v>#VALUE!</v>
      </c>
      <c r="M457" t="e">
        <f>IF(Tabel1[[#All],[Type kostenplan]]=A466,1,0)</f>
        <v>#VALUE!</v>
      </c>
      <c r="N457" t="e">
        <f>IF(Tabel1[[#All],[Type kostenplan]]=A464,1,0)</f>
        <v>#VALUE!</v>
      </c>
      <c r="O457" t="e">
        <f>$F$20+$F$17*Input!B457+$F$18*M457+$F$19*N457</f>
        <v>#VALUE!</v>
      </c>
      <c r="P457">
        <f>MAX(0,IF(hulpblad!$D$2=ISBLANK(Tabel1[Totale EFRO]),IFERROR(O457,0),0))</f>
        <v>0</v>
      </c>
      <c r="Q45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57">
        <f>$F$26+$F$25*Input!B457</f>
        <v>1.061596</v>
      </c>
      <c r="S457">
        <f>IFERROR(IF(Q457=1,IF(Tabel1[Publiek of Privaat?]="Privaat",0,MAX(0,IF(hulpblad!$D$2=ISBLANK(Tabel1[Publiek of Privaat?]),IFERROR(R457,0),0))),0),0)</f>
        <v>0</v>
      </c>
      <c r="T457">
        <f>$F$32+$F$31*Input!B457</f>
        <v>6.3128900000000002E-2</v>
      </c>
      <c r="U457">
        <f>IFERROR(IF(Q457=1,IF(Tabel1[Publiek of Privaat?]="Publiek",0,MAX(0,IF(hulpblad!$D$2=ISBLANK(Tabel1[Publiek of Privaat?]),IFERROR(T457,0),0))),0),0)</f>
        <v>0</v>
      </c>
    </row>
    <row r="458" spans="12:21" x14ac:dyDescent="0.2">
      <c r="L458" t="e">
        <f>Tabel1[[#All],[Partner]]</f>
        <v>#VALUE!</v>
      </c>
      <c r="M458" t="e">
        <f>IF(Tabel1[[#All],[Type kostenplan]]=A467,1,0)</f>
        <v>#VALUE!</v>
      </c>
      <c r="N458" t="e">
        <f>IF(Tabel1[[#All],[Type kostenplan]]=A465,1,0)</f>
        <v>#VALUE!</v>
      </c>
      <c r="O458" t="e">
        <f>$F$20+$F$17*Input!B458+$F$18*M458+$F$19*N458</f>
        <v>#VALUE!</v>
      </c>
      <c r="P458">
        <f>MAX(0,IF(hulpblad!$D$2=ISBLANK(Tabel1[Totale EFRO]),IFERROR(O458,0),0))</f>
        <v>0</v>
      </c>
      <c r="Q45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58">
        <f>$F$26+$F$25*Input!B458</f>
        <v>1.061596</v>
      </c>
      <c r="S458">
        <f>IFERROR(IF(Q458=1,IF(Tabel1[Publiek of Privaat?]="Privaat",0,MAX(0,IF(hulpblad!$D$2=ISBLANK(Tabel1[Publiek of Privaat?]),IFERROR(R458,0),0))),0),0)</f>
        <v>0</v>
      </c>
      <c r="T458">
        <f>$F$32+$F$31*Input!B458</f>
        <v>6.3128900000000002E-2</v>
      </c>
      <c r="U458">
        <f>IFERROR(IF(Q458=1,IF(Tabel1[Publiek of Privaat?]="Publiek",0,MAX(0,IF(hulpblad!$D$2=ISBLANK(Tabel1[Publiek of Privaat?]),IFERROR(T458,0),0))),0),0)</f>
        <v>0</v>
      </c>
    </row>
    <row r="459" spans="12:21" x14ac:dyDescent="0.2">
      <c r="L459" t="e">
        <f>Tabel1[[#All],[Partner]]</f>
        <v>#VALUE!</v>
      </c>
      <c r="M459" t="e">
        <f>IF(Tabel1[[#All],[Type kostenplan]]=A468,1,0)</f>
        <v>#VALUE!</v>
      </c>
      <c r="N459" t="e">
        <f>IF(Tabel1[[#All],[Type kostenplan]]=A466,1,0)</f>
        <v>#VALUE!</v>
      </c>
      <c r="O459" t="e">
        <f>$F$20+$F$17*Input!B459+$F$18*M459+$F$19*N459</f>
        <v>#VALUE!</v>
      </c>
      <c r="P459">
        <f>MAX(0,IF(hulpblad!$D$2=ISBLANK(Tabel1[Totale EFRO]),IFERROR(O459,0),0))</f>
        <v>0</v>
      </c>
      <c r="Q45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59">
        <f>$F$26+$F$25*Input!B459</f>
        <v>1.061596</v>
      </c>
      <c r="S459">
        <f>IFERROR(IF(Q459=1,IF(Tabel1[Publiek of Privaat?]="Privaat",0,MAX(0,IF(hulpblad!$D$2=ISBLANK(Tabel1[Publiek of Privaat?]),IFERROR(R459,0),0))),0),0)</f>
        <v>0</v>
      </c>
      <c r="T459">
        <f>$F$32+$F$31*Input!B459</f>
        <v>6.3128900000000002E-2</v>
      </c>
      <c r="U459">
        <f>IFERROR(IF(Q459=1,IF(Tabel1[Publiek of Privaat?]="Publiek",0,MAX(0,IF(hulpblad!$D$2=ISBLANK(Tabel1[Publiek of Privaat?]),IFERROR(T459,0),0))),0),0)</f>
        <v>0</v>
      </c>
    </row>
    <row r="460" spans="12:21" x14ac:dyDescent="0.2">
      <c r="L460" t="e">
        <f>Tabel1[[#All],[Partner]]</f>
        <v>#VALUE!</v>
      </c>
      <c r="M460" t="e">
        <f>IF(Tabel1[[#All],[Type kostenplan]]=A469,1,0)</f>
        <v>#VALUE!</v>
      </c>
      <c r="N460" t="e">
        <f>IF(Tabel1[[#All],[Type kostenplan]]=A467,1,0)</f>
        <v>#VALUE!</v>
      </c>
      <c r="O460" t="e">
        <f>$F$20+$F$17*Input!B460+$F$18*M460+$F$19*N460</f>
        <v>#VALUE!</v>
      </c>
      <c r="P460">
        <f>MAX(0,IF(hulpblad!$D$2=ISBLANK(Tabel1[Totale EFRO]),IFERROR(O460,0),0))</f>
        <v>0</v>
      </c>
      <c r="Q46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60">
        <f>$F$26+$F$25*Input!B460</f>
        <v>1.061596</v>
      </c>
      <c r="S460">
        <f>IFERROR(IF(Q460=1,IF(Tabel1[Publiek of Privaat?]="Privaat",0,MAX(0,IF(hulpblad!$D$2=ISBLANK(Tabel1[Publiek of Privaat?]),IFERROR(R460,0),0))),0),0)</f>
        <v>0</v>
      </c>
      <c r="T460">
        <f>$F$32+$F$31*Input!B460</f>
        <v>6.3128900000000002E-2</v>
      </c>
      <c r="U460">
        <f>IFERROR(IF(Q460=1,IF(Tabel1[Publiek of Privaat?]="Publiek",0,MAX(0,IF(hulpblad!$D$2=ISBLANK(Tabel1[Publiek of Privaat?]),IFERROR(T460,0),0))),0),0)</f>
        <v>0</v>
      </c>
    </row>
    <row r="461" spans="12:21" x14ac:dyDescent="0.2">
      <c r="L461" t="e">
        <f>Tabel1[[#All],[Partner]]</f>
        <v>#VALUE!</v>
      </c>
      <c r="M461" t="e">
        <f>IF(Tabel1[[#All],[Type kostenplan]]=A470,1,0)</f>
        <v>#VALUE!</v>
      </c>
      <c r="N461" t="e">
        <f>IF(Tabel1[[#All],[Type kostenplan]]=A468,1,0)</f>
        <v>#VALUE!</v>
      </c>
      <c r="O461" t="e">
        <f>$F$20+$F$17*Input!B461+$F$18*M461+$F$19*N461</f>
        <v>#VALUE!</v>
      </c>
      <c r="P461">
        <f>MAX(0,IF(hulpblad!$D$2=ISBLANK(Tabel1[Totale EFRO]),IFERROR(O461,0),0))</f>
        <v>0</v>
      </c>
      <c r="Q46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61">
        <f>$F$26+$F$25*Input!B461</f>
        <v>1.061596</v>
      </c>
      <c r="S461">
        <f>IFERROR(IF(Q461=1,IF(Tabel1[Publiek of Privaat?]="Privaat",0,MAX(0,IF(hulpblad!$D$2=ISBLANK(Tabel1[Publiek of Privaat?]),IFERROR(R461,0),0))),0),0)</f>
        <v>0</v>
      </c>
      <c r="T461">
        <f>$F$32+$F$31*Input!B461</f>
        <v>6.3128900000000002E-2</v>
      </c>
      <c r="U461">
        <f>IFERROR(IF(Q461=1,IF(Tabel1[Publiek of Privaat?]="Publiek",0,MAX(0,IF(hulpblad!$D$2=ISBLANK(Tabel1[Publiek of Privaat?]),IFERROR(T461,0),0))),0),0)</f>
        <v>0</v>
      </c>
    </row>
    <row r="462" spans="12:21" x14ac:dyDescent="0.2">
      <c r="L462" t="e">
        <f>Tabel1[[#All],[Partner]]</f>
        <v>#VALUE!</v>
      </c>
      <c r="M462" t="e">
        <f>IF(Tabel1[[#All],[Type kostenplan]]=A471,1,0)</f>
        <v>#VALUE!</v>
      </c>
      <c r="N462" t="e">
        <f>IF(Tabel1[[#All],[Type kostenplan]]=A469,1,0)</f>
        <v>#VALUE!</v>
      </c>
      <c r="O462" t="e">
        <f>$F$20+$F$17*Input!B462+$F$18*M462+$F$19*N462</f>
        <v>#VALUE!</v>
      </c>
      <c r="P462">
        <f>MAX(0,IF(hulpblad!$D$2=ISBLANK(Tabel1[Totale EFRO]),IFERROR(O462,0),0))</f>
        <v>0</v>
      </c>
      <c r="Q46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62">
        <f>$F$26+$F$25*Input!B462</f>
        <v>1.061596</v>
      </c>
      <c r="S462">
        <f>IFERROR(IF(Q462=1,IF(Tabel1[Publiek of Privaat?]="Privaat",0,MAX(0,IF(hulpblad!$D$2=ISBLANK(Tabel1[Publiek of Privaat?]),IFERROR(R462,0),0))),0),0)</f>
        <v>0</v>
      </c>
      <c r="T462">
        <f>$F$32+$F$31*Input!B462</f>
        <v>6.3128900000000002E-2</v>
      </c>
      <c r="U462">
        <f>IFERROR(IF(Q462=1,IF(Tabel1[Publiek of Privaat?]="Publiek",0,MAX(0,IF(hulpblad!$D$2=ISBLANK(Tabel1[Publiek of Privaat?]),IFERROR(T462,0),0))),0),0)</f>
        <v>0</v>
      </c>
    </row>
    <row r="463" spans="12:21" x14ac:dyDescent="0.2">
      <c r="L463" t="e">
        <f>Tabel1[[#All],[Partner]]</f>
        <v>#VALUE!</v>
      </c>
      <c r="M463" t="e">
        <f>IF(Tabel1[[#All],[Type kostenplan]]=A472,1,0)</f>
        <v>#VALUE!</v>
      </c>
      <c r="N463" t="e">
        <f>IF(Tabel1[[#All],[Type kostenplan]]=A470,1,0)</f>
        <v>#VALUE!</v>
      </c>
      <c r="O463" t="e">
        <f>$F$20+$F$17*Input!B463+$F$18*M463+$F$19*N463</f>
        <v>#VALUE!</v>
      </c>
      <c r="P463">
        <f>MAX(0,IF(hulpblad!$D$2=ISBLANK(Tabel1[Totale EFRO]),IFERROR(O463,0),0))</f>
        <v>0</v>
      </c>
      <c r="Q46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63">
        <f>$F$26+$F$25*Input!B463</f>
        <v>1.061596</v>
      </c>
      <c r="S463">
        <f>IFERROR(IF(Q463=1,IF(Tabel1[Publiek of Privaat?]="Privaat",0,MAX(0,IF(hulpblad!$D$2=ISBLANK(Tabel1[Publiek of Privaat?]),IFERROR(R463,0),0))),0),0)</f>
        <v>0</v>
      </c>
      <c r="T463">
        <f>$F$32+$F$31*Input!B463</f>
        <v>6.3128900000000002E-2</v>
      </c>
      <c r="U463">
        <f>IFERROR(IF(Q463=1,IF(Tabel1[Publiek of Privaat?]="Publiek",0,MAX(0,IF(hulpblad!$D$2=ISBLANK(Tabel1[Publiek of Privaat?]),IFERROR(T463,0),0))),0),0)</f>
        <v>0</v>
      </c>
    </row>
    <row r="464" spans="12:21" x14ac:dyDescent="0.2">
      <c r="L464" t="e">
        <f>Tabel1[[#All],[Partner]]</f>
        <v>#VALUE!</v>
      </c>
      <c r="M464" t="e">
        <f>IF(Tabel1[[#All],[Type kostenplan]]=A473,1,0)</f>
        <v>#VALUE!</v>
      </c>
      <c r="N464" t="e">
        <f>IF(Tabel1[[#All],[Type kostenplan]]=A471,1,0)</f>
        <v>#VALUE!</v>
      </c>
      <c r="O464" t="e">
        <f>$F$20+$F$17*Input!B464+$F$18*M464+$F$19*N464</f>
        <v>#VALUE!</v>
      </c>
      <c r="P464">
        <f>MAX(0,IF(hulpblad!$D$2=ISBLANK(Tabel1[Totale EFRO]),IFERROR(O464,0),0))</f>
        <v>0</v>
      </c>
      <c r="Q46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64">
        <f>$F$26+$F$25*Input!B464</f>
        <v>1.061596</v>
      </c>
      <c r="S464">
        <f>IFERROR(IF(Q464=1,IF(Tabel1[Publiek of Privaat?]="Privaat",0,MAX(0,IF(hulpblad!$D$2=ISBLANK(Tabel1[Publiek of Privaat?]),IFERROR(R464,0),0))),0),0)</f>
        <v>0</v>
      </c>
      <c r="T464">
        <f>$F$32+$F$31*Input!B464</f>
        <v>6.3128900000000002E-2</v>
      </c>
      <c r="U464">
        <f>IFERROR(IF(Q464=1,IF(Tabel1[Publiek of Privaat?]="Publiek",0,MAX(0,IF(hulpblad!$D$2=ISBLANK(Tabel1[Publiek of Privaat?]),IFERROR(T464,0),0))),0),0)</f>
        <v>0</v>
      </c>
    </row>
    <row r="465" spans="12:21" x14ac:dyDescent="0.2">
      <c r="L465" t="e">
        <f>Tabel1[[#All],[Partner]]</f>
        <v>#VALUE!</v>
      </c>
      <c r="M465" t="e">
        <f>IF(Tabel1[[#All],[Type kostenplan]]=A474,1,0)</f>
        <v>#VALUE!</v>
      </c>
      <c r="N465" t="e">
        <f>IF(Tabel1[[#All],[Type kostenplan]]=A472,1,0)</f>
        <v>#VALUE!</v>
      </c>
      <c r="O465" t="e">
        <f>$F$20+$F$17*Input!B465+$F$18*M465+$F$19*N465</f>
        <v>#VALUE!</v>
      </c>
      <c r="P465">
        <f>MAX(0,IF(hulpblad!$D$2=ISBLANK(Tabel1[Totale EFRO]),IFERROR(O465,0),0))</f>
        <v>0</v>
      </c>
      <c r="Q46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65">
        <f>$F$26+$F$25*Input!B465</f>
        <v>1.061596</v>
      </c>
      <c r="S465">
        <f>IFERROR(IF(Q465=1,IF(Tabel1[Publiek of Privaat?]="Privaat",0,MAX(0,IF(hulpblad!$D$2=ISBLANK(Tabel1[Publiek of Privaat?]),IFERROR(R465,0),0))),0),0)</f>
        <v>0</v>
      </c>
      <c r="T465">
        <f>$F$32+$F$31*Input!B465</f>
        <v>6.3128900000000002E-2</v>
      </c>
      <c r="U465">
        <f>IFERROR(IF(Q465=1,IF(Tabel1[Publiek of Privaat?]="Publiek",0,MAX(0,IF(hulpblad!$D$2=ISBLANK(Tabel1[Publiek of Privaat?]),IFERROR(T465,0),0))),0),0)</f>
        <v>0</v>
      </c>
    </row>
    <row r="466" spans="12:21" x14ac:dyDescent="0.2">
      <c r="L466" t="e">
        <f>Tabel1[[#All],[Partner]]</f>
        <v>#VALUE!</v>
      </c>
      <c r="M466" t="e">
        <f>IF(Tabel1[[#All],[Type kostenplan]]=A475,1,0)</f>
        <v>#VALUE!</v>
      </c>
      <c r="N466" t="e">
        <f>IF(Tabel1[[#All],[Type kostenplan]]=A473,1,0)</f>
        <v>#VALUE!</v>
      </c>
      <c r="O466" t="e">
        <f>$F$20+$F$17*Input!B466+$F$18*M466+$F$19*N466</f>
        <v>#VALUE!</v>
      </c>
      <c r="P466">
        <f>MAX(0,IF(hulpblad!$D$2=ISBLANK(Tabel1[Totale EFRO]),IFERROR(O466,0),0))</f>
        <v>0</v>
      </c>
      <c r="Q46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66">
        <f>$F$26+$F$25*Input!B466</f>
        <v>1.061596</v>
      </c>
      <c r="S466">
        <f>IFERROR(IF(Q466=1,IF(Tabel1[Publiek of Privaat?]="Privaat",0,MAX(0,IF(hulpblad!$D$2=ISBLANK(Tabel1[Publiek of Privaat?]),IFERROR(R466,0),0))),0),0)</f>
        <v>0</v>
      </c>
      <c r="T466">
        <f>$F$32+$F$31*Input!B466</f>
        <v>6.3128900000000002E-2</v>
      </c>
      <c r="U466">
        <f>IFERROR(IF(Q466=1,IF(Tabel1[Publiek of Privaat?]="Publiek",0,MAX(0,IF(hulpblad!$D$2=ISBLANK(Tabel1[Publiek of Privaat?]),IFERROR(T466,0),0))),0),0)</f>
        <v>0</v>
      </c>
    </row>
    <row r="467" spans="12:21" x14ac:dyDescent="0.2">
      <c r="L467" t="e">
        <f>Tabel1[[#All],[Partner]]</f>
        <v>#VALUE!</v>
      </c>
      <c r="M467" t="e">
        <f>IF(Tabel1[[#All],[Type kostenplan]]=A476,1,0)</f>
        <v>#VALUE!</v>
      </c>
      <c r="N467" t="e">
        <f>IF(Tabel1[[#All],[Type kostenplan]]=A474,1,0)</f>
        <v>#VALUE!</v>
      </c>
      <c r="O467" t="e">
        <f>$F$20+$F$17*Input!B467+$F$18*M467+$F$19*N467</f>
        <v>#VALUE!</v>
      </c>
      <c r="P467">
        <f>MAX(0,IF(hulpblad!$D$2=ISBLANK(Tabel1[Totale EFRO]),IFERROR(O467,0),0))</f>
        <v>0</v>
      </c>
      <c r="Q46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67">
        <f>$F$26+$F$25*Input!B467</f>
        <v>1.061596</v>
      </c>
      <c r="S467">
        <f>IFERROR(IF(Q467=1,IF(Tabel1[Publiek of Privaat?]="Privaat",0,MAX(0,IF(hulpblad!$D$2=ISBLANK(Tabel1[Publiek of Privaat?]),IFERROR(R467,0),0))),0),0)</f>
        <v>0</v>
      </c>
      <c r="T467">
        <f>$F$32+$F$31*Input!B467</f>
        <v>6.3128900000000002E-2</v>
      </c>
      <c r="U467">
        <f>IFERROR(IF(Q467=1,IF(Tabel1[Publiek of Privaat?]="Publiek",0,MAX(0,IF(hulpblad!$D$2=ISBLANK(Tabel1[Publiek of Privaat?]),IFERROR(T467,0),0))),0),0)</f>
        <v>0</v>
      </c>
    </row>
    <row r="468" spans="12:21" x14ac:dyDescent="0.2">
      <c r="L468" t="e">
        <f>Tabel1[[#All],[Partner]]</f>
        <v>#VALUE!</v>
      </c>
      <c r="M468" t="e">
        <f>IF(Tabel1[[#All],[Type kostenplan]]=A477,1,0)</f>
        <v>#VALUE!</v>
      </c>
      <c r="N468" t="e">
        <f>IF(Tabel1[[#All],[Type kostenplan]]=A475,1,0)</f>
        <v>#VALUE!</v>
      </c>
      <c r="O468" t="e">
        <f>$F$20+$F$17*Input!B468+$F$18*M468+$F$19*N468</f>
        <v>#VALUE!</v>
      </c>
      <c r="P468">
        <f>MAX(0,IF(hulpblad!$D$2=ISBLANK(Tabel1[Totale EFRO]),IFERROR(O468,0),0))</f>
        <v>0</v>
      </c>
      <c r="Q46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68">
        <f>$F$26+$F$25*Input!B468</f>
        <v>1.061596</v>
      </c>
      <c r="S468">
        <f>IFERROR(IF(Q468=1,IF(Tabel1[Publiek of Privaat?]="Privaat",0,MAX(0,IF(hulpblad!$D$2=ISBLANK(Tabel1[Publiek of Privaat?]),IFERROR(R468,0),0))),0),0)</f>
        <v>0</v>
      </c>
      <c r="T468">
        <f>$F$32+$F$31*Input!B468</f>
        <v>6.3128900000000002E-2</v>
      </c>
      <c r="U468">
        <f>IFERROR(IF(Q468=1,IF(Tabel1[Publiek of Privaat?]="Publiek",0,MAX(0,IF(hulpblad!$D$2=ISBLANK(Tabel1[Publiek of Privaat?]),IFERROR(T468,0),0))),0),0)</f>
        <v>0</v>
      </c>
    </row>
    <row r="469" spans="12:21" x14ac:dyDescent="0.2">
      <c r="L469" t="e">
        <f>Tabel1[[#All],[Partner]]</f>
        <v>#VALUE!</v>
      </c>
      <c r="M469" t="e">
        <f>IF(Tabel1[[#All],[Type kostenplan]]=A478,1,0)</f>
        <v>#VALUE!</v>
      </c>
      <c r="N469" t="e">
        <f>IF(Tabel1[[#All],[Type kostenplan]]=A476,1,0)</f>
        <v>#VALUE!</v>
      </c>
      <c r="O469" t="e">
        <f>$F$20+$F$17*Input!B469+$F$18*M469+$F$19*N469</f>
        <v>#VALUE!</v>
      </c>
      <c r="P469">
        <f>MAX(0,IF(hulpblad!$D$2=ISBLANK(Tabel1[Totale EFRO]),IFERROR(O469,0),0))</f>
        <v>0</v>
      </c>
      <c r="Q46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69">
        <f>$F$26+$F$25*Input!B469</f>
        <v>1.061596</v>
      </c>
      <c r="S469">
        <f>IFERROR(IF(Q469=1,IF(Tabel1[Publiek of Privaat?]="Privaat",0,MAX(0,IF(hulpblad!$D$2=ISBLANK(Tabel1[Publiek of Privaat?]),IFERROR(R469,0),0))),0),0)</f>
        <v>0</v>
      </c>
      <c r="T469">
        <f>$F$32+$F$31*Input!B469</f>
        <v>6.3128900000000002E-2</v>
      </c>
      <c r="U469">
        <f>IFERROR(IF(Q469=1,IF(Tabel1[Publiek of Privaat?]="Publiek",0,MAX(0,IF(hulpblad!$D$2=ISBLANK(Tabel1[Publiek of Privaat?]),IFERROR(T469,0),0))),0),0)</f>
        <v>0</v>
      </c>
    </row>
    <row r="470" spans="12:21" x14ac:dyDescent="0.2">
      <c r="L470" t="e">
        <f>Tabel1[[#All],[Partner]]</f>
        <v>#VALUE!</v>
      </c>
      <c r="M470" t="e">
        <f>IF(Tabel1[[#All],[Type kostenplan]]=A479,1,0)</f>
        <v>#VALUE!</v>
      </c>
      <c r="N470" t="e">
        <f>IF(Tabel1[[#All],[Type kostenplan]]=A477,1,0)</f>
        <v>#VALUE!</v>
      </c>
      <c r="O470" t="e">
        <f>$F$20+$F$17*Input!B470+$F$18*M470+$F$19*N470</f>
        <v>#VALUE!</v>
      </c>
      <c r="P470">
        <f>MAX(0,IF(hulpblad!$D$2=ISBLANK(Tabel1[Totale EFRO]),IFERROR(O470,0),0))</f>
        <v>0</v>
      </c>
      <c r="Q47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70">
        <f>$F$26+$F$25*Input!B470</f>
        <v>1.061596</v>
      </c>
      <c r="S470">
        <f>IFERROR(IF(Q470=1,IF(Tabel1[Publiek of Privaat?]="Privaat",0,MAX(0,IF(hulpblad!$D$2=ISBLANK(Tabel1[Publiek of Privaat?]),IFERROR(R470,0),0))),0),0)</f>
        <v>0</v>
      </c>
      <c r="T470">
        <f>$F$32+$F$31*Input!B470</f>
        <v>6.3128900000000002E-2</v>
      </c>
      <c r="U470">
        <f>IFERROR(IF(Q470=1,IF(Tabel1[Publiek of Privaat?]="Publiek",0,MAX(0,IF(hulpblad!$D$2=ISBLANK(Tabel1[Publiek of Privaat?]),IFERROR(T470,0),0))),0),0)</f>
        <v>0</v>
      </c>
    </row>
    <row r="471" spans="12:21" x14ac:dyDescent="0.2">
      <c r="L471" t="e">
        <f>Tabel1[[#All],[Partner]]</f>
        <v>#VALUE!</v>
      </c>
      <c r="M471" t="e">
        <f>IF(Tabel1[[#All],[Type kostenplan]]=A480,1,0)</f>
        <v>#VALUE!</v>
      </c>
      <c r="N471" t="e">
        <f>IF(Tabel1[[#All],[Type kostenplan]]=A478,1,0)</f>
        <v>#VALUE!</v>
      </c>
      <c r="O471" t="e">
        <f>$F$20+$F$17*Input!B471+$F$18*M471+$F$19*N471</f>
        <v>#VALUE!</v>
      </c>
      <c r="P471">
        <f>MAX(0,IF(hulpblad!$D$2=ISBLANK(Tabel1[Totale EFRO]),IFERROR(O471,0),0))</f>
        <v>0</v>
      </c>
      <c r="Q47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71">
        <f>$F$26+$F$25*Input!B471</f>
        <v>1.061596</v>
      </c>
      <c r="S471">
        <f>IFERROR(IF(Q471=1,IF(Tabel1[Publiek of Privaat?]="Privaat",0,MAX(0,IF(hulpblad!$D$2=ISBLANK(Tabel1[Publiek of Privaat?]),IFERROR(R471,0),0))),0),0)</f>
        <v>0</v>
      </c>
      <c r="T471">
        <f>$F$32+$F$31*Input!B471</f>
        <v>6.3128900000000002E-2</v>
      </c>
      <c r="U471">
        <f>IFERROR(IF(Q471=1,IF(Tabel1[Publiek of Privaat?]="Publiek",0,MAX(0,IF(hulpblad!$D$2=ISBLANK(Tabel1[Publiek of Privaat?]),IFERROR(T471,0),0))),0),0)</f>
        <v>0</v>
      </c>
    </row>
    <row r="472" spans="12:21" x14ac:dyDescent="0.2">
      <c r="L472" t="e">
        <f>Tabel1[[#All],[Partner]]</f>
        <v>#VALUE!</v>
      </c>
      <c r="M472" t="e">
        <f>IF(Tabel1[[#All],[Type kostenplan]]=A481,1,0)</f>
        <v>#VALUE!</v>
      </c>
      <c r="N472" t="e">
        <f>IF(Tabel1[[#All],[Type kostenplan]]=A479,1,0)</f>
        <v>#VALUE!</v>
      </c>
      <c r="O472" t="e">
        <f>$F$20+$F$17*Input!B472+$F$18*M472+$F$19*N472</f>
        <v>#VALUE!</v>
      </c>
      <c r="P472">
        <f>MAX(0,IF(hulpblad!$D$2=ISBLANK(Tabel1[Totale EFRO]),IFERROR(O472,0),0))</f>
        <v>0</v>
      </c>
      <c r="Q47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72">
        <f>$F$26+$F$25*Input!B472</f>
        <v>1.061596</v>
      </c>
      <c r="S472">
        <f>IFERROR(IF(Q472=1,IF(Tabel1[Publiek of Privaat?]="Privaat",0,MAX(0,IF(hulpblad!$D$2=ISBLANK(Tabel1[Publiek of Privaat?]),IFERROR(R472,0),0))),0),0)</f>
        <v>0</v>
      </c>
      <c r="T472">
        <f>$F$32+$F$31*Input!B472</f>
        <v>6.3128900000000002E-2</v>
      </c>
      <c r="U472">
        <f>IFERROR(IF(Q472=1,IF(Tabel1[Publiek of Privaat?]="Publiek",0,MAX(0,IF(hulpblad!$D$2=ISBLANK(Tabel1[Publiek of Privaat?]),IFERROR(T472,0),0))),0),0)</f>
        <v>0</v>
      </c>
    </row>
    <row r="473" spans="12:21" x14ac:dyDescent="0.2">
      <c r="L473" t="e">
        <f>Tabel1[[#All],[Partner]]</f>
        <v>#VALUE!</v>
      </c>
      <c r="M473" t="e">
        <f>IF(Tabel1[[#All],[Type kostenplan]]=A482,1,0)</f>
        <v>#VALUE!</v>
      </c>
      <c r="N473" t="e">
        <f>IF(Tabel1[[#All],[Type kostenplan]]=A480,1,0)</f>
        <v>#VALUE!</v>
      </c>
      <c r="O473" t="e">
        <f>$F$20+$F$17*Input!B473+$F$18*M473+$F$19*N473</f>
        <v>#VALUE!</v>
      </c>
      <c r="P473">
        <f>MAX(0,IF(hulpblad!$D$2=ISBLANK(Tabel1[Totale EFRO]),IFERROR(O473,0),0))</f>
        <v>0</v>
      </c>
      <c r="Q47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73">
        <f>$F$26+$F$25*Input!B473</f>
        <v>1.061596</v>
      </c>
      <c r="S473">
        <f>IFERROR(IF(Q473=1,IF(Tabel1[Publiek of Privaat?]="Privaat",0,MAX(0,IF(hulpblad!$D$2=ISBLANK(Tabel1[Publiek of Privaat?]),IFERROR(R473,0),0))),0),0)</f>
        <v>0</v>
      </c>
      <c r="T473">
        <f>$F$32+$F$31*Input!B473</f>
        <v>6.3128900000000002E-2</v>
      </c>
      <c r="U473">
        <f>IFERROR(IF(Q473=1,IF(Tabel1[Publiek of Privaat?]="Publiek",0,MAX(0,IF(hulpblad!$D$2=ISBLANK(Tabel1[Publiek of Privaat?]),IFERROR(T473,0),0))),0),0)</f>
        <v>0</v>
      </c>
    </row>
    <row r="474" spans="12:21" x14ac:dyDescent="0.2">
      <c r="L474" t="e">
        <f>Tabel1[[#All],[Partner]]</f>
        <v>#VALUE!</v>
      </c>
      <c r="M474" t="e">
        <f>IF(Tabel1[[#All],[Type kostenplan]]=A483,1,0)</f>
        <v>#VALUE!</v>
      </c>
      <c r="N474" t="e">
        <f>IF(Tabel1[[#All],[Type kostenplan]]=A481,1,0)</f>
        <v>#VALUE!</v>
      </c>
      <c r="O474" t="e">
        <f>$F$20+$F$17*Input!B474+$F$18*M474+$F$19*N474</f>
        <v>#VALUE!</v>
      </c>
      <c r="P474">
        <f>MAX(0,IF(hulpblad!$D$2=ISBLANK(Tabel1[Totale EFRO]),IFERROR(O474,0),0))</f>
        <v>0</v>
      </c>
      <c r="Q47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74">
        <f>$F$26+$F$25*Input!B474</f>
        <v>1.061596</v>
      </c>
      <c r="S474">
        <f>IFERROR(IF(Q474=1,IF(Tabel1[Publiek of Privaat?]="Privaat",0,MAX(0,IF(hulpblad!$D$2=ISBLANK(Tabel1[Publiek of Privaat?]),IFERROR(R474,0),0))),0),0)</f>
        <v>0</v>
      </c>
      <c r="T474">
        <f>$F$32+$F$31*Input!B474</f>
        <v>6.3128900000000002E-2</v>
      </c>
      <c r="U474">
        <f>IFERROR(IF(Q474=1,IF(Tabel1[Publiek of Privaat?]="Publiek",0,MAX(0,IF(hulpblad!$D$2=ISBLANK(Tabel1[Publiek of Privaat?]),IFERROR(T474,0),0))),0),0)</f>
        <v>0</v>
      </c>
    </row>
    <row r="475" spans="12:21" x14ac:dyDescent="0.2">
      <c r="L475" t="e">
        <f>Tabel1[[#All],[Partner]]</f>
        <v>#VALUE!</v>
      </c>
      <c r="M475" t="e">
        <f>IF(Tabel1[[#All],[Type kostenplan]]=A484,1,0)</f>
        <v>#VALUE!</v>
      </c>
      <c r="N475" t="e">
        <f>IF(Tabel1[[#All],[Type kostenplan]]=A482,1,0)</f>
        <v>#VALUE!</v>
      </c>
      <c r="O475" t="e">
        <f>$F$20+$F$17*Input!B475+$F$18*M475+$F$19*N475</f>
        <v>#VALUE!</v>
      </c>
      <c r="P475">
        <f>MAX(0,IF(hulpblad!$D$2=ISBLANK(Tabel1[Totale EFRO]),IFERROR(O475,0),0))</f>
        <v>0</v>
      </c>
      <c r="Q47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75">
        <f>$F$26+$F$25*Input!B475</f>
        <v>1.061596</v>
      </c>
      <c r="S475">
        <f>IFERROR(IF(Q475=1,IF(Tabel1[Publiek of Privaat?]="Privaat",0,MAX(0,IF(hulpblad!$D$2=ISBLANK(Tabel1[Publiek of Privaat?]),IFERROR(R475,0),0))),0),0)</f>
        <v>0</v>
      </c>
      <c r="T475">
        <f>$F$32+$F$31*Input!B475</f>
        <v>6.3128900000000002E-2</v>
      </c>
      <c r="U475">
        <f>IFERROR(IF(Q475=1,IF(Tabel1[Publiek of Privaat?]="Publiek",0,MAX(0,IF(hulpblad!$D$2=ISBLANK(Tabel1[Publiek of Privaat?]),IFERROR(T475,0),0))),0),0)</f>
        <v>0</v>
      </c>
    </row>
    <row r="476" spans="12:21" x14ac:dyDescent="0.2">
      <c r="L476" t="e">
        <f>Tabel1[[#All],[Partner]]</f>
        <v>#VALUE!</v>
      </c>
      <c r="M476" t="e">
        <f>IF(Tabel1[[#All],[Type kostenplan]]=A485,1,0)</f>
        <v>#VALUE!</v>
      </c>
      <c r="N476" t="e">
        <f>IF(Tabel1[[#All],[Type kostenplan]]=A483,1,0)</f>
        <v>#VALUE!</v>
      </c>
      <c r="O476" t="e">
        <f>$F$20+$F$17*Input!B476+$F$18*M476+$F$19*N476</f>
        <v>#VALUE!</v>
      </c>
      <c r="Q47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76">
        <f>$F$26+$F$25*Input!B476</f>
        <v>1.061596</v>
      </c>
      <c r="S476">
        <f>IFERROR(IF(Q476=1,IF(Tabel1[Publiek of Privaat?]="Privaat",0,MAX(0,IF(hulpblad!$D$2=ISBLANK(Tabel1[Publiek of Privaat?]),IFERROR(R476,0),0))),0),0)</f>
        <v>0</v>
      </c>
      <c r="T476">
        <f>$F$32+$F$31*Input!B476</f>
        <v>6.3128900000000002E-2</v>
      </c>
      <c r="U476">
        <f>IFERROR(IF(Q476=1,IF(Tabel1[Publiek of Privaat?]="Publiek",0,MAX(0,IF(hulpblad!$D$2=ISBLANK(Tabel1[Publiek of Privaat?]),IFERROR(T476,0),0))),0),0)</f>
        <v>0</v>
      </c>
    </row>
    <row r="477" spans="12:21" x14ac:dyDescent="0.2">
      <c r="L477" t="e">
        <f>Tabel1[[#All],[Partner]]</f>
        <v>#VALUE!</v>
      </c>
      <c r="M477" t="e">
        <f>IF(Tabel1[[#All],[Type kostenplan]]=A486,1,0)</f>
        <v>#VALUE!</v>
      </c>
      <c r="N477" t="e">
        <f>IF(Tabel1[[#All],[Type kostenplan]]=A484,1,0)</f>
        <v>#VALUE!</v>
      </c>
      <c r="O477" t="e">
        <f>$F$20+$F$17*Input!B477+$F$18*M477+$F$19*N477</f>
        <v>#VALUE!</v>
      </c>
      <c r="Q47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77">
        <f>$F$26+$F$25*Input!B477</f>
        <v>1.061596</v>
      </c>
      <c r="S477">
        <f>IFERROR(IF(Q477=1,IF(Tabel1[Publiek of Privaat?]="Privaat",0,MAX(0,IF(hulpblad!$D$2=ISBLANK(Tabel1[Publiek of Privaat?]),IFERROR(R477,0),0))),0),0)</f>
        <v>0</v>
      </c>
      <c r="T477">
        <f>$F$32+$F$31*Input!B477</f>
        <v>6.3128900000000002E-2</v>
      </c>
      <c r="U477">
        <f>IFERROR(IF(Q477=1,IF(Tabel1[Publiek of Privaat?]="Publiek",0,MAX(0,IF(hulpblad!$D$2=ISBLANK(Tabel1[Publiek of Privaat?]),IFERROR(T477,0),0))),0),0)</f>
        <v>0</v>
      </c>
    </row>
    <row r="478" spans="12:21" x14ac:dyDescent="0.2">
      <c r="L478" t="e">
        <f>Tabel1[[#All],[Partner]]</f>
        <v>#VALUE!</v>
      </c>
      <c r="M478" t="e">
        <f>IF(Tabel1[[#All],[Type kostenplan]]=A487,1,0)</f>
        <v>#VALUE!</v>
      </c>
      <c r="N478" t="e">
        <f>IF(Tabel1[[#All],[Type kostenplan]]=A485,1,0)</f>
        <v>#VALUE!</v>
      </c>
      <c r="O478" t="e">
        <f>$F$20+$F$17*Input!B478+$F$18*M478+$F$19*N478</f>
        <v>#VALUE!</v>
      </c>
      <c r="Q47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78">
        <f>$F$26+$F$25*Input!B478</f>
        <v>1.061596</v>
      </c>
      <c r="S478">
        <f>IFERROR(IF(Q478=1,IF(Tabel1[Publiek of Privaat?]="Privaat",0,MAX(0,IF(hulpblad!$D$2=ISBLANK(Tabel1[Publiek of Privaat?]),IFERROR(R478,0),0))),0),0)</f>
        <v>0</v>
      </c>
      <c r="T478">
        <f>$F$32+$F$31*Input!B478</f>
        <v>6.3128900000000002E-2</v>
      </c>
      <c r="U478">
        <f>IFERROR(IF(Q478=1,IF(Tabel1[Publiek of Privaat?]="Publiek",0,MAX(0,IF(hulpblad!$D$2=ISBLANK(Tabel1[Publiek of Privaat?]),IFERROR(T478,0),0))),0),0)</f>
        <v>0</v>
      </c>
    </row>
    <row r="479" spans="12:21" x14ac:dyDescent="0.2">
      <c r="L479" t="e">
        <f>Tabel1[[#All],[Partner]]</f>
        <v>#VALUE!</v>
      </c>
      <c r="M479" t="e">
        <f>IF(Tabel1[[#All],[Type kostenplan]]=A488,1,0)</f>
        <v>#VALUE!</v>
      </c>
      <c r="N479" t="e">
        <f>IF(Tabel1[[#All],[Type kostenplan]]=A486,1,0)</f>
        <v>#VALUE!</v>
      </c>
      <c r="O479" t="e">
        <f>$F$20+$F$17*Input!B479+$F$18*M479+$F$19*N479</f>
        <v>#VALUE!</v>
      </c>
      <c r="Q47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79">
        <f>$F$26+$F$25*Input!B479</f>
        <v>1.061596</v>
      </c>
      <c r="S479">
        <f>IFERROR(IF(Q479=1,IF(Tabel1[Publiek of Privaat?]="Privaat",0,MAX(0,IF(hulpblad!$D$2=ISBLANK(Tabel1[Publiek of Privaat?]),IFERROR(R479,0),0))),0),0)</f>
        <v>0</v>
      </c>
      <c r="T479">
        <f>$F$32+$F$31*Input!B479</f>
        <v>6.3128900000000002E-2</v>
      </c>
      <c r="U479">
        <f>IFERROR(IF(Q479=1,IF(Tabel1[Publiek of Privaat?]="Publiek",0,MAX(0,IF(hulpblad!$D$2=ISBLANK(Tabel1[Publiek of Privaat?]),IFERROR(T479,0),0))),0),0)</f>
        <v>0</v>
      </c>
    </row>
    <row r="480" spans="12:21" x14ac:dyDescent="0.2">
      <c r="L480" t="e">
        <f>Tabel1[[#All],[Partner]]</f>
        <v>#VALUE!</v>
      </c>
      <c r="M480" t="e">
        <f>IF(Tabel1[[#All],[Type kostenplan]]=A489,1,0)</f>
        <v>#VALUE!</v>
      </c>
      <c r="N480" t="e">
        <f>IF(Tabel1[[#All],[Type kostenplan]]=A487,1,0)</f>
        <v>#VALUE!</v>
      </c>
      <c r="O480" t="e">
        <f>$F$20+$F$17*Input!B480+$F$18*M480+$F$19*N480</f>
        <v>#VALUE!</v>
      </c>
      <c r="Q48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80">
        <f>$F$26+$F$25*Input!B480</f>
        <v>1.061596</v>
      </c>
      <c r="S480">
        <f>IFERROR(IF(Q480=1,IF(Tabel1[Publiek of Privaat?]="Privaat",0,MAX(0,IF(hulpblad!$D$2=ISBLANK(Tabel1[Publiek of Privaat?]),IFERROR(R480,0),0))),0),0)</f>
        <v>0</v>
      </c>
      <c r="T480">
        <f>$F$32+$F$31*Input!B480</f>
        <v>6.3128900000000002E-2</v>
      </c>
      <c r="U480">
        <f>IFERROR(IF(Q480=1,IF(Tabel1[Publiek of Privaat?]="Publiek",0,MAX(0,IF(hulpblad!$D$2=ISBLANK(Tabel1[Publiek of Privaat?]),IFERROR(T480,0),0))),0),0)</f>
        <v>0</v>
      </c>
    </row>
    <row r="481" spans="12:21" x14ac:dyDescent="0.2">
      <c r="L481" t="e">
        <f>Tabel1[[#All],[Partner]]</f>
        <v>#VALUE!</v>
      </c>
      <c r="M481" t="e">
        <f>IF(Tabel1[[#All],[Type kostenplan]]=A490,1,0)</f>
        <v>#VALUE!</v>
      </c>
      <c r="N481" t="e">
        <f>IF(Tabel1[[#All],[Type kostenplan]]=A488,1,0)</f>
        <v>#VALUE!</v>
      </c>
      <c r="O481" t="e">
        <f>$F$20+$F$17*Input!B481+$F$18*M481+$F$19*N481</f>
        <v>#VALUE!</v>
      </c>
      <c r="Q48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81">
        <f>$F$26+$F$25*Input!B481</f>
        <v>1.061596</v>
      </c>
      <c r="S481">
        <f>IFERROR(IF(Q481=1,IF(Tabel1[Publiek of Privaat?]="Privaat",0,MAX(0,IF(hulpblad!$D$2=ISBLANK(Tabel1[Publiek of Privaat?]),IFERROR(R481,0),0))),0),0)</f>
        <v>0</v>
      </c>
      <c r="T481">
        <f>$F$32+$F$31*Input!B481</f>
        <v>6.3128900000000002E-2</v>
      </c>
      <c r="U481">
        <f>IFERROR(IF(Q481=1,IF(Tabel1[Publiek of Privaat?]="Publiek",0,MAX(0,IF(hulpblad!$D$2=ISBLANK(Tabel1[Publiek of Privaat?]),IFERROR(T481,0),0))),0),0)</f>
        <v>0</v>
      </c>
    </row>
    <row r="482" spans="12:21" x14ac:dyDescent="0.2">
      <c r="L482" t="e">
        <f>Tabel1[[#All],[Partner]]</f>
        <v>#VALUE!</v>
      </c>
      <c r="M482" t="e">
        <f>IF(Tabel1[[#All],[Type kostenplan]]=A491,1,0)</f>
        <v>#VALUE!</v>
      </c>
      <c r="N482" t="e">
        <f>IF(Tabel1[[#All],[Type kostenplan]]=A489,1,0)</f>
        <v>#VALUE!</v>
      </c>
      <c r="O482" t="e">
        <f>$F$20+$F$17*Input!B482+$F$18*M482+$F$19*N482</f>
        <v>#VALUE!</v>
      </c>
      <c r="Q48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82">
        <f>$F$26+$F$25*Input!B482</f>
        <v>1.061596</v>
      </c>
      <c r="S482">
        <f>IFERROR(IF(Q482=1,IF(Tabel1[Publiek of Privaat?]="Privaat",0,MAX(0,IF(hulpblad!$D$2=ISBLANK(Tabel1[Publiek of Privaat?]),IFERROR(R482,0),0))),0),0)</f>
        <v>0</v>
      </c>
      <c r="T482">
        <f>$F$32+$F$31*Input!B482</f>
        <v>6.3128900000000002E-2</v>
      </c>
      <c r="U482">
        <f>IFERROR(IF(Q482=1,IF(Tabel1[Publiek of Privaat?]="Publiek",0,MAX(0,IF(hulpblad!$D$2=ISBLANK(Tabel1[Publiek of Privaat?]),IFERROR(T482,0),0))),0),0)</f>
        <v>0</v>
      </c>
    </row>
    <row r="483" spans="12:21" x14ac:dyDescent="0.2">
      <c r="L483" t="e">
        <f>Tabel1[[#All],[Partner]]</f>
        <v>#VALUE!</v>
      </c>
      <c r="M483" t="e">
        <f>IF(Tabel1[[#All],[Type kostenplan]]=A492,1,0)</f>
        <v>#VALUE!</v>
      </c>
      <c r="N483" t="e">
        <f>IF(Tabel1[[#All],[Type kostenplan]]=A490,1,0)</f>
        <v>#VALUE!</v>
      </c>
      <c r="O483" t="e">
        <f>$F$20+$F$17*Input!B483+$F$18*M483+$F$19*N483</f>
        <v>#VALUE!</v>
      </c>
      <c r="Q48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83">
        <f>$F$26+$F$25*Input!B483</f>
        <v>1.061596</v>
      </c>
      <c r="S483">
        <f>IFERROR(IF(Q483=1,IF(Tabel1[Publiek of Privaat?]="Privaat",0,MAX(0,IF(hulpblad!$D$2=ISBLANK(Tabel1[Publiek of Privaat?]),IFERROR(R483,0),0))),0),0)</f>
        <v>0</v>
      </c>
      <c r="T483">
        <f>$F$32+$F$31*Input!B483</f>
        <v>6.3128900000000002E-2</v>
      </c>
      <c r="U483">
        <f>IFERROR(IF(Q483=1,IF(Tabel1[Publiek of Privaat?]="Publiek",0,MAX(0,IF(hulpblad!$D$2=ISBLANK(Tabel1[Publiek of Privaat?]),IFERROR(T483,0),0))),0),0)</f>
        <v>0</v>
      </c>
    </row>
    <row r="484" spans="12:21" x14ac:dyDescent="0.2">
      <c r="L484" t="e">
        <f>Tabel1[[#All],[Partner]]</f>
        <v>#VALUE!</v>
      </c>
      <c r="M484" t="e">
        <f>IF(Tabel1[[#All],[Type kostenplan]]=A493,1,0)</f>
        <v>#VALUE!</v>
      </c>
      <c r="N484" t="e">
        <f>IF(Tabel1[[#All],[Type kostenplan]]=A491,1,0)</f>
        <v>#VALUE!</v>
      </c>
      <c r="O484" t="e">
        <f>$F$20+$F$17*Input!B484+$F$18*M484+$F$19*N484</f>
        <v>#VALUE!</v>
      </c>
      <c r="Q48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84">
        <f>$F$26+$F$25*Input!B484</f>
        <v>1.061596</v>
      </c>
      <c r="S484">
        <f>IFERROR(IF(Q484=1,IF(Tabel1[Publiek of Privaat?]="Privaat",0,MAX(0,IF(hulpblad!$D$2=ISBLANK(Tabel1[Publiek of Privaat?]),IFERROR(R484,0),0))),0),0)</f>
        <v>0</v>
      </c>
      <c r="T484">
        <f>$F$32+$F$31*Input!B484</f>
        <v>6.3128900000000002E-2</v>
      </c>
      <c r="U484">
        <f>IFERROR(IF(Q484=1,IF(Tabel1[Publiek of Privaat?]="Publiek",0,MAX(0,IF(hulpblad!$D$2=ISBLANK(Tabel1[Publiek of Privaat?]),IFERROR(T484,0),0))),0),0)</f>
        <v>0</v>
      </c>
    </row>
    <row r="485" spans="12:21" x14ac:dyDescent="0.2">
      <c r="L485" t="e">
        <f>Tabel1[[#All],[Partner]]</f>
        <v>#VALUE!</v>
      </c>
      <c r="M485" t="e">
        <f>IF(Tabel1[[#All],[Type kostenplan]]=A494,1,0)</f>
        <v>#VALUE!</v>
      </c>
      <c r="N485" t="e">
        <f>IF(Tabel1[[#All],[Type kostenplan]]=A492,1,0)</f>
        <v>#VALUE!</v>
      </c>
      <c r="O485" t="e">
        <f>$F$20+$F$17*Input!B485+$F$18*M485+$F$19*N485</f>
        <v>#VALUE!</v>
      </c>
      <c r="Q48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85">
        <f>$F$26+$F$25*Input!B485</f>
        <v>1.061596</v>
      </c>
      <c r="S485">
        <f>IFERROR(IF(Q485=1,IF(Tabel1[Publiek of Privaat?]="Privaat",0,MAX(0,IF(hulpblad!$D$2=ISBLANK(Tabel1[Publiek of Privaat?]),IFERROR(R485,0),0))),0),0)</f>
        <v>0</v>
      </c>
      <c r="T485">
        <f>$F$32+$F$31*Input!B485</f>
        <v>6.3128900000000002E-2</v>
      </c>
      <c r="U485">
        <f>IFERROR(IF(Q485=1,IF(Tabel1[Publiek of Privaat?]="Publiek",0,MAX(0,IF(hulpblad!$D$2=ISBLANK(Tabel1[Publiek of Privaat?]),IFERROR(T485,0),0))),0),0)</f>
        <v>0</v>
      </c>
    </row>
    <row r="486" spans="12:21" x14ac:dyDescent="0.2">
      <c r="L486" t="e">
        <f>Tabel1[[#All],[Partner]]</f>
        <v>#VALUE!</v>
      </c>
      <c r="M486" t="e">
        <f>IF(Tabel1[[#All],[Type kostenplan]]=A495,1,0)</f>
        <v>#VALUE!</v>
      </c>
      <c r="N486" t="e">
        <f>IF(Tabel1[[#All],[Type kostenplan]]=A493,1,0)</f>
        <v>#VALUE!</v>
      </c>
      <c r="O486" t="e">
        <f>$F$20+$F$17*Input!B486+$F$18*M486+$F$19*N486</f>
        <v>#VALUE!</v>
      </c>
      <c r="Q48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86">
        <f>$F$26+$F$25*Input!B486</f>
        <v>1.061596</v>
      </c>
      <c r="S486">
        <f>IFERROR(IF(Q486=1,IF(Tabel1[Publiek of Privaat?]="Privaat",0,MAX(0,IF(hulpblad!$D$2=ISBLANK(Tabel1[Publiek of Privaat?]),IFERROR(R486,0),0))),0),0)</f>
        <v>0</v>
      </c>
      <c r="T486">
        <f>$F$32+$F$31*Input!B486</f>
        <v>6.3128900000000002E-2</v>
      </c>
      <c r="U486">
        <f>IFERROR(IF(Q486=1,IF(Tabel1[Publiek of Privaat?]="Publiek",0,MAX(0,IF(hulpblad!$D$2=ISBLANK(Tabel1[Publiek of Privaat?]),IFERROR(T486,0),0))),0),0)</f>
        <v>0</v>
      </c>
    </row>
    <row r="487" spans="12:21" x14ac:dyDescent="0.2">
      <c r="L487" t="e">
        <f>Tabel1[[#All],[Partner]]</f>
        <v>#VALUE!</v>
      </c>
      <c r="M487" t="e">
        <f>IF(Tabel1[[#All],[Type kostenplan]]=A496,1,0)</f>
        <v>#VALUE!</v>
      </c>
      <c r="N487" t="e">
        <f>IF(Tabel1[[#All],[Type kostenplan]]=A494,1,0)</f>
        <v>#VALUE!</v>
      </c>
      <c r="O487" t="e">
        <f>$F$20+$F$17*Input!B487+$F$18*M487+$F$19*N487</f>
        <v>#VALUE!</v>
      </c>
      <c r="Q48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87">
        <f>$F$26+$F$25*Input!B487</f>
        <v>1.061596</v>
      </c>
      <c r="S487">
        <f>IFERROR(IF(Q487=1,IF(Tabel1[Publiek of Privaat?]="Privaat",0,MAX(0,IF(hulpblad!$D$2=ISBLANK(Tabel1[Publiek of Privaat?]),IFERROR(R487,0),0))),0),0)</f>
        <v>0</v>
      </c>
      <c r="T487">
        <f>$F$32+$F$31*Input!B487</f>
        <v>6.3128900000000002E-2</v>
      </c>
      <c r="U487">
        <f>IFERROR(IF(Q487=1,IF(Tabel1[Publiek of Privaat?]="Publiek",0,MAX(0,IF(hulpblad!$D$2=ISBLANK(Tabel1[Publiek of Privaat?]),IFERROR(T487,0),0))),0),0)</f>
        <v>0</v>
      </c>
    </row>
    <row r="488" spans="12:21" x14ac:dyDescent="0.2">
      <c r="L488" t="e">
        <f>Tabel1[[#All],[Partner]]</f>
        <v>#VALUE!</v>
      </c>
      <c r="M488" t="e">
        <f>IF(Tabel1[[#All],[Type kostenplan]]=A497,1,0)</f>
        <v>#VALUE!</v>
      </c>
      <c r="N488" t="e">
        <f>IF(Tabel1[[#All],[Type kostenplan]]=A495,1,0)</f>
        <v>#VALUE!</v>
      </c>
      <c r="O488" t="e">
        <f>$F$20+$F$17*Input!B488+$F$18*M488+$F$19*N488</f>
        <v>#VALUE!</v>
      </c>
      <c r="Q488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88">
        <f>$F$26+$F$25*Input!B488</f>
        <v>1.061596</v>
      </c>
      <c r="S488">
        <f>IFERROR(IF(Q488=1,IF(Tabel1[Publiek of Privaat?]="Privaat",0,MAX(0,IF(hulpblad!$D$2=ISBLANK(Tabel1[Publiek of Privaat?]),IFERROR(R488,0),0))),0),0)</f>
        <v>0</v>
      </c>
      <c r="T488">
        <f>$F$32+$F$31*Input!B488</f>
        <v>6.3128900000000002E-2</v>
      </c>
      <c r="U488">
        <f>IFERROR(IF(Q488=1,IF(Tabel1[Publiek of Privaat?]="Publiek",0,MAX(0,IF(hulpblad!$D$2=ISBLANK(Tabel1[Publiek of Privaat?]),IFERROR(T488,0),0))),0),0)</f>
        <v>0</v>
      </c>
    </row>
    <row r="489" spans="12:21" x14ac:dyDescent="0.2">
      <c r="L489" t="e">
        <f>Tabel1[[#All],[Partner]]</f>
        <v>#VALUE!</v>
      </c>
      <c r="M489" t="e">
        <f>IF(Tabel1[[#All],[Type kostenplan]]=A498,1,0)</f>
        <v>#VALUE!</v>
      </c>
      <c r="N489" t="e">
        <f>IF(Tabel1[[#All],[Type kostenplan]]=A496,1,0)</f>
        <v>#VALUE!</v>
      </c>
      <c r="O489" t="e">
        <f>$F$20+$F$17*Input!B489+$F$18*M489+$F$19*N489</f>
        <v>#VALUE!</v>
      </c>
      <c r="Q489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89">
        <f>$F$26+$F$25*Input!B489</f>
        <v>1.061596</v>
      </c>
      <c r="S489">
        <f>IFERROR(IF(Q489=1,IF(Tabel1[Publiek of Privaat?]="Privaat",0,MAX(0,IF(hulpblad!$D$2=ISBLANK(Tabel1[Publiek of Privaat?]),IFERROR(R489,0),0))),0),0)</f>
        <v>0</v>
      </c>
      <c r="T489">
        <f>$F$32+$F$31*Input!B489</f>
        <v>6.3128900000000002E-2</v>
      </c>
      <c r="U489">
        <f>IFERROR(IF(Q489=1,IF(Tabel1[Publiek of Privaat?]="Publiek",0,MAX(0,IF(hulpblad!$D$2=ISBLANK(Tabel1[Publiek of Privaat?]),IFERROR(T489,0),0))),0),0)</f>
        <v>0</v>
      </c>
    </row>
    <row r="490" spans="12:21" x14ac:dyDescent="0.2">
      <c r="L490" t="e">
        <f>Tabel1[[#All],[Partner]]</f>
        <v>#VALUE!</v>
      </c>
      <c r="M490" t="e">
        <f>IF(Tabel1[[#All],[Type kostenplan]]=A499,1,0)</f>
        <v>#VALUE!</v>
      </c>
      <c r="N490" t="e">
        <f>IF(Tabel1[[#All],[Type kostenplan]]=A497,1,0)</f>
        <v>#VALUE!</v>
      </c>
      <c r="O490" t="e">
        <f>$F$20+$F$17*Input!B490+$F$18*M490+$F$19*N490</f>
        <v>#VALUE!</v>
      </c>
      <c r="Q490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90">
        <f>$F$26+$F$25*Input!B490</f>
        <v>1.061596</v>
      </c>
      <c r="S490">
        <f>IFERROR(IF(Q490=1,IF(Tabel1[Publiek of Privaat?]="Privaat",0,MAX(0,IF(hulpblad!$D$2=ISBLANK(Tabel1[Publiek of Privaat?]),IFERROR(R490,0),0))),0),0)</f>
        <v>0</v>
      </c>
      <c r="T490">
        <f>$F$32+$F$31*Input!B490</f>
        <v>6.3128900000000002E-2</v>
      </c>
      <c r="U490">
        <f>IFERROR(IF(Q490=1,IF(Tabel1[Publiek of Privaat?]="Publiek",0,MAX(0,IF(hulpblad!$D$2=ISBLANK(Tabel1[Publiek of Privaat?]),IFERROR(T490,0),0))),0),0)</f>
        <v>0</v>
      </c>
    </row>
    <row r="491" spans="12:21" x14ac:dyDescent="0.2">
      <c r="L491" t="e">
        <f>Tabel1[[#All],[Partner]]</f>
        <v>#VALUE!</v>
      </c>
      <c r="M491" t="e">
        <f>IF(Tabel1[[#All],[Type kostenplan]]=A500,1,0)</f>
        <v>#VALUE!</v>
      </c>
      <c r="N491" t="e">
        <f>IF(Tabel1[[#All],[Type kostenplan]]=A498,1,0)</f>
        <v>#VALUE!</v>
      </c>
      <c r="O491" t="e">
        <f>$F$20+$F$17*Input!B491+$F$18*M491+$F$19*N491</f>
        <v>#VALUE!</v>
      </c>
      <c r="Q491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91">
        <f>$F$26+$F$25*Input!B491</f>
        <v>1.061596</v>
      </c>
      <c r="S491">
        <f>IFERROR(IF(Q491=1,IF(Tabel1[Publiek of Privaat?]="Privaat",0,MAX(0,IF(hulpblad!$D$2=ISBLANK(Tabel1[Publiek of Privaat?]),IFERROR(R491,0),0))),0),0)</f>
        <v>0</v>
      </c>
      <c r="T491">
        <f>$F$32+$F$31*Input!B491</f>
        <v>6.3128900000000002E-2</v>
      </c>
      <c r="U491">
        <f>IFERROR(IF(Q491=1,IF(Tabel1[Publiek of Privaat?]="Publiek",0,MAX(0,IF(hulpblad!$D$2=ISBLANK(Tabel1[Publiek of Privaat?]),IFERROR(T491,0),0))),0),0)</f>
        <v>0</v>
      </c>
    </row>
    <row r="492" spans="12:21" x14ac:dyDescent="0.2">
      <c r="L492" t="e">
        <f>Tabel1[[#All],[Partner]]</f>
        <v>#VALUE!</v>
      </c>
      <c r="M492" t="e">
        <f>IF(Tabel1[[#All],[Type kostenplan]]=A501,1,0)</f>
        <v>#VALUE!</v>
      </c>
      <c r="N492" t="e">
        <f>IF(Tabel1[[#All],[Type kostenplan]]=A499,1,0)</f>
        <v>#VALUE!</v>
      </c>
      <c r="O492" t="e">
        <f>$F$20+$F$17*Input!B492+$F$18*M492+$F$19*N492</f>
        <v>#VALUE!</v>
      </c>
      <c r="Q492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92">
        <f>$F$26+$F$25*Input!B492</f>
        <v>1.061596</v>
      </c>
      <c r="S492">
        <f>IFERROR(IF(Q492=1,IF(Tabel1[Publiek of Privaat?]="Privaat",0,MAX(0,IF(hulpblad!$D$2=ISBLANK(Tabel1[Publiek of Privaat?]),IFERROR(R492,0),0))),0),0)</f>
        <v>0</v>
      </c>
      <c r="T492">
        <f>$F$32+$F$31*Input!B492</f>
        <v>6.3128900000000002E-2</v>
      </c>
      <c r="U492">
        <f>IFERROR(IF(Q492=1,IF(Tabel1[Publiek of Privaat?]="Publiek",0,MAX(0,IF(hulpblad!$D$2=ISBLANK(Tabel1[Publiek of Privaat?]),IFERROR(T492,0),0))),0),0)</f>
        <v>0</v>
      </c>
    </row>
    <row r="493" spans="12:21" x14ac:dyDescent="0.2">
      <c r="L493" t="e">
        <f>Tabel1[[#All],[Partner]]</f>
        <v>#VALUE!</v>
      </c>
      <c r="M493" t="e">
        <f>IF(Tabel1[[#All],[Type kostenplan]]=A502,1,0)</f>
        <v>#VALUE!</v>
      </c>
      <c r="N493" t="e">
        <f>IF(Tabel1[[#All],[Type kostenplan]]=A500,1,0)</f>
        <v>#VALUE!</v>
      </c>
      <c r="O493" t="e">
        <f>$F$20+$F$17*Input!B493+$F$18*M493+$F$19*N493</f>
        <v>#VALUE!</v>
      </c>
      <c r="Q493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93">
        <f>$F$26+$F$25*Input!B493</f>
        <v>1.061596</v>
      </c>
      <c r="S493">
        <f>IFERROR(IF(Q493=1,IF(Tabel1[Publiek of Privaat?]="Privaat",0,MAX(0,IF(hulpblad!$D$2=ISBLANK(Tabel1[Publiek of Privaat?]),IFERROR(R493,0),0))),0),0)</f>
        <v>0</v>
      </c>
      <c r="T493">
        <f>$F$32+$F$31*Input!B493</f>
        <v>6.3128900000000002E-2</v>
      </c>
      <c r="U493">
        <f>IFERROR(IF(Q493=1,IF(Tabel1[Publiek of Privaat?]="Publiek",0,MAX(0,IF(hulpblad!$D$2=ISBLANK(Tabel1[Publiek of Privaat?]),IFERROR(T493,0),0))),0),0)</f>
        <v>0</v>
      </c>
    </row>
    <row r="494" spans="12:21" x14ac:dyDescent="0.2">
      <c r="L494" t="e">
        <f>Tabel1[[#All],[Partner]]</f>
        <v>#VALUE!</v>
      </c>
      <c r="M494" t="e">
        <f>IF(Tabel1[[#All],[Type kostenplan]]=A503,1,0)</f>
        <v>#VALUE!</v>
      </c>
      <c r="N494" t="e">
        <f>IF(Tabel1[[#All],[Type kostenplan]]=A501,1,0)</f>
        <v>#VALUE!</v>
      </c>
      <c r="O494" t="e">
        <f>$F$20+$F$17*Input!B494+$F$18*M494+$F$19*N494</f>
        <v>#VALUE!</v>
      </c>
      <c r="Q494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94">
        <f>$F$26+$F$25*Input!B494</f>
        <v>1.061596</v>
      </c>
      <c r="S494">
        <f>IFERROR(IF(Q494=1,IF(Tabel1[Publiek of Privaat?]="Privaat",0,MAX(0,IF(hulpblad!$D$2=ISBLANK(Tabel1[Publiek of Privaat?]),IFERROR(R494,0),0))),0),0)</f>
        <v>0</v>
      </c>
      <c r="T494">
        <f>$F$32+$F$31*Input!B494</f>
        <v>6.3128900000000002E-2</v>
      </c>
      <c r="U494">
        <f>IFERROR(IF(Q494=1,IF(Tabel1[Publiek of Privaat?]="Publiek",0,MAX(0,IF(hulpblad!$D$2=ISBLANK(Tabel1[Publiek of Privaat?]),IFERROR(T494,0),0))),0),0)</f>
        <v>0</v>
      </c>
    </row>
    <row r="495" spans="12:21" x14ac:dyDescent="0.2">
      <c r="L495" t="e">
        <f>Tabel1[[#All],[Partner]]</f>
        <v>#VALUE!</v>
      </c>
      <c r="M495" t="e">
        <f>IF(Tabel1[[#All],[Type kostenplan]]=A504,1,0)</f>
        <v>#VALUE!</v>
      </c>
      <c r="N495" t="e">
        <f>IF(Tabel1[[#All],[Type kostenplan]]=A502,1,0)</f>
        <v>#VALUE!</v>
      </c>
      <c r="O495" t="e">
        <f>$F$20+$F$17*Input!B495+$F$18*M495+$F$19*N495</f>
        <v>#VALUE!</v>
      </c>
      <c r="Q495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95">
        <f>$F$26+$F$25*Input!B495</f>
        <v>1.061596</v>
      </c>
      <c r="S495">
        <f>IFERROR(IF(Q495=1,IF(Tabel1[Publiek of Privaat?]="Privaat",0,MAX(0,IF(hulpblad!$D$2=ISBLANK(Tabel1[Publiek of Privaat?]),IFERROR(R495,0),0))),0),0)</f>
        <v>0</v>
      </c>
      <c r="T495">
        <f>$F$32+$F$31*Input!B495</f>
        <v>6.3128900000000002E-2</v>
      </c>
      <c r="U495">
        <f>IFERROR(IF(Q495=1,IF(Tabel1[Publiek of Privaat?]="Publiek",0,MAX(0,IF(hulpblad!$D$2=ISBLANK(Tabel1[Publiek of Privaat?]),IFERROR(T495,0),0))),0),0)</f>
        <v>0</v>
      </c>
    </row>
    <row r="496" spans="12:21" x14ac:dyDescent="0.2">
      <c r="L496" t="e">
        <f>Tabel1[[#All],[Partner]]</f>
        <v>#VALUE!</v>
      </c>
      <c r="M496" t="e">
        <f>IF(Tabel1[[#All],[Type kostenplan]]=A505,1,0)</f>
        <v>#VALUE!</v>
      </c>
      <c r="N496" t="e">
        <f>IF(Tabel1[[#All],[Type kostenplan]]=A503,1,0)</f>
        <v>#VALUE!</v>
      </c>
      <c r="O496" t="e">
        <f>$F$20+$F$17*Input!B496+$F$18*M496+$F$19*N496</f>
        <v>#VALUE!</v>
      </c>
      <c r="Q496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96">
        <f>$F$26+$F$25*Input!B496</f>
        <v>1.061596</v>
      </c>
      <c r="S496">
        <f>IFERROR(IF(Q496=1,IF(Tabel1[Publiek of Privaat?]="Privaat",0,MAX(0,IF(hulpblad!$D$2=ISBLANK(Tabel1[Publiek of Privaat?]),IFERROR(R496,0),0))),0),0)</f>
        <v>0</v>
      </c>
      <c r="T496">
        <f>$F$32+$F$31*Input!B496</f>
        <v>6.3128900000000002E-2</v>
      </c>
      <c r="U496">
        <f>IFERROR(IF(Q496=1,IF(Tabel1[Publiek of Privaat?]="Publiek",0,MAX(0,IF(hulpblad!$D$2=ISBLANK(Tabel1[Publiek of Privaat?]),IFERROR(T496,0),0))),0),0)</f>
        <v>0</v>
      </c>
    </row>
    <row r="497" spans="12:21" x14ac:dyDescent="0.2">
      <c r="L497" t="e">
        <f>Tabel1[[#All],[Partner]]</f>
        <v>#VALUE!</v>
      </c>
      <c r="M497" t="e">
        <f>IF(Tabel1[[#All],[Type kostenplan]]=A506,1,0)</f>
        <v>#VALUE!</v>
      </c>
      <c r="N497" t="e">
        <f>IF(Tabel1[[#All],[Type kostenplan]]=A504,1,0)</f>
        <v>#VALUE!</v>
      </c>
      <c r="O497" t="e">
        <f>$F$20+$F$17*Input!B497+$F$18*M497+$F$19*N497</f>
        <v>#VALUE!</v>
      </c>
      <c r="Q497" t="e">
        <f>IF(Tabel1[[#All],[Type kostenplan]]=hulpblad!$A$11,1,IF(Tabel1[[#All],[Type kostenplan]]=hulpblad!$A$12,1,IF(Tabel1[[#All],[Type kostenplan]]=hulpblad!$A$13,1,IF(Tabel1[[#All],[Type kostenplan]]=hulpblad!$A$14,1,0))))</f>
        <v>#VALUE!</v>
      </c>
      <c r="R497">
        <f>$F$26+$F$25*Input!B497</f>
        <v>1.061596</v>
      </c>
      <c r="S497">
        <f>IFERROR(IF(Q497=1,IF(Tabel1[Publiek of Privaat?]="Privaat",0,MAX(0,IF(hulpblad!$D$2=ISBLANK(Tabel1[Publiek of Privaat?]),IFERROR(R497,0),0))),0),0)</f>
        <v>0</v>
      </c>
      <c r="T497">
        <f>$F$32+$F$31*Input!B497</f>
        <v>6.3128900000000002E-2</v>
      </c>
      <c r="U497">
        <f>IFERROR(IF(Q497=1,IF(Tabel1[Publiek of Privaat?]="Publiek",0,MAX(0,IF(hulpblad!$D$2=ISBLANK(Tabel1[Publiek of Privaat?]),IFERROR(T497,0),0))),0),0)</f>
        <v>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x m l n s = " h t t p : / / s c h e m a s . m i c r o s o f t . c o m / D a t a M a s h u p " > A A A A A B c D A A B Q S w M E F A A C A A g A A 4 S N V R F X f D 2 n A A A A + A A A A B I A H A B D b 2 5 m a W c v U G F j a 2 F n Z S 5 4 b W w g o h g A K K A U A A A A A A A A A A A A A A A A A A A A A A A A A A A A h Y / B C o I w H I d f R X Z 3 c 6 u k 5 O + E o l t C E E T X s Z a O d I a b z X f r 0 C P 1 C g l l d e v 4 + / g O 3 + 9 x u 0 P W 1 1 V w V a 3 V j U k R x R E K l J H N U Z s i R Z 0 7 h X O U c d g K e R a F C g b Z 2 K S 3 x x S V z l 0 S Q r z 3 2 E 9 w 0 x a E R R E l h 3 y z k 6 W q B f r I + r 8 c a m O d M F I h D v t X D G c 4 p n h G F w x P Y w p k x J B r 8 1 X Y U I w j I D 8 Q V l 3 l u l Z x U 4 X L N Z B x A n m / 4 E 9 Q S w M E F A A C A A g A A 4 S N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O E j V U o i k e 4 D g A A A B E A A A A T A B w A R m 9 y b X V s Y X M v U 2 V j d G l v b j E u b S C i G A A o o B Q A A A A A A A A A A A A A A A A A A A A A A A A A A A A r T k 0 u y c z P U w i G 0 I b W A F B L A Q I t A B Q A A g A I A A O E j V U R V 3 w 9 p w A A A P g A A A A S A A A A A A A A A A A A A A A A A A A A A A B D b 2 5 m a W c v U G F j a 2 F n Z S 5 4 b W x Q S w E C L Q A U A A I A C A A D h I 1 V D 8 r p q 6 Q A A A D p A A A A E w A A A A A A A A A A A A A A A A D z A A A A W 0 N v b n R l b n R f V H l w Z X N d L n h t b F B L A Q I t A B Q A A g A I A A O E j V U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b n v D 5 M w s d Q L U g o a 7 M T L X s A A A A A A I A A A A A A A N m A A D A A A A A E A A A A K S l H V g P u Q z Z w Y 6 s d F v m R v A A A A A A B I A A A K A A A A A Q A A A A r H G k 5 T S f h w n j 9 J C O G v t Q P 1 A A A A D P u b f g / 4 p V d o C l o L l L 9 3 W I D M F s u J s 4 P Y v Y f m M 5 r k d H C s C U k X O B k C I 6 v X d E d j g z r / H Y 9 H R 4 1 0 b X 9 A A 8 e N 3 l U K L c a s A k 4 0 B v w v V y P 2 g e 9 4 h d g B Q A A A D L A W l 4 C s O F V I w g v D X c 8 x M D i b l T A A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0F862C7A855A499B875E6B892149F4" ma:contentTypeVersion="4" ma:contentTypeDescription="Een nieuw document maken." ma:contentTypeScope="" ma:versionID="8b78f179902841688bc339385f774361">
  <xsd:schema xmlns:xsd="http://www.w3.org/2001/XMLSchema" xmlns:xs="http://www.w3.org/2001/XMLSchema" xmlns:p="http://schemas.microsoft.com/office/2006/metadata/properties" xmlns:ns2="f43661e7-c8bc-4e60-9afe-ab9ab4a1d4a8" targetNamespace="http://schemas.microsoft.com/office/2006/metadata/properties" ma:root="true" ma:fieldsID="827649b00a2b7ab9f63797c121a50647" ns2:_="">
    <xsd:import namespace="f43661e7-c8bc-4e60-9afe-ab9ab4a1d4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661e7-c8bc-4e60-9afe-ab9ab4a1d4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C394C3-BEF0-41F4-A3EC-7BDB4D4214C5}">
  <ds:schemaRefs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f43661e7-c8bc-4e60-9afe-ab9ab4a1d4a8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DB44489-7187-4AB8-9DE6-76F2870C2DC1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FF02FA1F-009A-4452-8713-3A3B208580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3661e7-c8bc-4e60-9afe-ab9ab4a1d4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367BFE1-B790-4C5A-9B82-E51816F2EF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Instructies</vt:lpstr>
      <vt:lpstr>Input</vt:lpstr>
      <vt:lpstr>Voorspelling</vt:lpstr>
      <vt:lpstr>hulpblad</vt:lpstr>
    </vt:vector>
  </TitlesOfParts>
  <Manager/>
  <Company>Provincie Antwerpen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BAGNOLI Karel</dc:creator>
  <cp:keywords/>
  <dc:description/>
  <cp:lastModifiedBy>ADAMS Katrien</cp:lastModifiedBy>
  <cp:revision/>
  <dcterms:created xsi:type="dcterms:W3CDTF">2022-12-13T14:59:25Z</dcterms:created>
  <dcterms:modified xsi:type="dcterms:W3CDTF">2025-02-11T12:44:52Z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0x010100F90F862C7A855A499B875E6B892149F4</vt:lpwstr>
  </property>
</Properties>
</file>